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dgaras.A\Desktop\"/>
    </mc:Choice>
  </mc:AlternateContent>
  <xr:revisionPtr revIDLastSave="0" documentId="13_ncr:1_{CEE6E004-80F3-44CC-8410-4B5D35B4014D}" xr6:coauthVersionLast="47" xr6:coauthVersionMax="47" xr10:uidLastSave="{00000000-0000-0000-0000-000000000000}"/>
  <bookViews>
    <workbookView xWindow="-120" yWindow="-120" windowWidth="38640" windowHeight="15840" tabRatio="980" xr2:uid="{00000000-000D-0000-FFFF-FFFF00000000}"/>
  </bookViews>
  <sheets>
    <sheet name="2021m_fed_bendrieji_duomenys" sheetId="5" r:id="rId1"/>
    <sheet name="2021m_federacijos_finansai" sheetId="8" r:id="rId2"/>
  </sheets>
  <externalReferences>
    <externalReference r:id="rId3"/>
    <externalReference r:id="rId4"/>
    <externalReference r:id="rId5"/>
    <externalReference r:id="rId6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  <definedName name="_xlnm.Print_Area" localSheetId="0">'2021m_fed_bendrieji_duomenys'!$A$1:$AM$92</definedName>
    <definedName name="_xlnm.Print_Area" localSheetId="1">'2021m_federacijos_finansai'!$A$1:$AD$92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5" l="1"/>
  <c r="H13" i="5"/>
  <c r="H37" i="5"/>
  <c r="H61" i="5"/>
  <c r="H80" i="5"/>
  <c r="H7" i="5"/>
  <c r="AG86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C119" i="5"/>
  <c r="K43" i="8"/>
  <c r="W43" i="8"/>
  <c r="W59" i="8"/>
  <c r="K59" i="8"/>
  <c r="W33" i="8"/>
  <c r="H32" i="5"/>
  <c r="K61" i="8"/>
  <c r="K38" i="8"/>
  <c r="W29" i="8"/>
  <c r="K29" i="8"/>
  <c r="K52" i="8"/>
  <c r="K67" i="8"/>
  <c r="Z88" i="8"/>
  <c r="AM87" i="5"/>
  <c r="H44" i="5"/>
  <c r="K10" i="8"/>
  <c r="W13" i="8"/>
  <c r="K15" i="8"/>
  <c r="W16" i="8"/>
  <c r="T87" i="8"/>
  <c r="E88" i="8"/>
  <c r="R87" i="8"/>
  <c r="V87" i="8"/>
  <c r="P87" i="8"/>
  <c r="K22" i="8"/>
  <c r="K26" i="8"/>
  <c r="K27" i="8"/>
  <c r="K35" i="8"/>
  <c r="K36" i="8"/>
  <c r="W39" i="8"/>
  <c r="K41" i="8"/>
  <c r="K48" i="8"/>
  <c r="K50" i="8"/>
  <c r="K58" i="8"/>
  <c r="W60" i="8"/>
  <c r="K65" i="8"/>
  <c r="W66" i="8"/>
  <c r="W67" i="8"/>
  <c r="U87" i="8"/>
  <c r="K73" i="8"/>
  <c r="K76" i="8"/>
  <c r="W76" i="8"/>
  <c r="K78" i="8"/>
  <c r="K79" i="8"/>
  <c r="W80" i="8"/>
  <c r="K83" i="8"/>
  <c r="P86" i="5"/>
  <c r="S86" i="5"/>
  <c r="Z86" i="5"/>
  <c r="D86" i="5"/>
  <c r="Q86" i="5"/>
  <c r="U86" i="5"/>
  <c r="H12" i="5"/>
  <c r="E86" i="5"/>
  <c r="H16" i="5"/>
  <c r="T87" i="5"/>
  <c r="AB87" i="5"/>
  <c r="H19" i="5"/>
  <c r="H21" i="5"/>
  <c r="H23" i="5"/>
  <c r="H24" i="5"/>
  <c r="N87" i="5"/>
  <c r="D87" i="5"/>
  <c r="H30" i="5"/>
  <c r="U87" i="5"/>
  <c r="H35" i="5"/>
  <c r="H36" i="5"/>
  <c r="H39" i="5"/>
  <c r="H40" i="5"/>
  <c r="H43" i="5"/>
  <c r="H45" i="5"/>
  <c r="H46" i="5"/>
  <c r="H47" i="5"/>
  <c r="H48" i="5"/>
  <c r="H49" i="5"/>
  <c r="H51" i="5"/>
  <c r="H52" i="5"/>
  <c r="H54" i="5"/>
  <c r="H55" i="5"/>
  <c r="F86" i="5"/>
  <c r="H59" i="5"/>
  <c r="H62" i="5"/>
  <c r="H63" i="5"/>
  <c r="H65" i="5"/>
  <c r="H66" i="5"/>
  <c r="H68" i="5"/>
  <c r="H69" i="5"/>
  <c r="H71" i="5"/>
  <c r="E87" i="5"/>
  <c r="J87" i="5"/>
  <c r="H72" i="5"/>
  <c r="L87" i="5"/>
  <c r="O87" i="5"/>
  <c r="V87" i="5"/>
  <c r="Z87" i="5"/>
  <c r="AC87" i="5"/>
  <c r="AF87" i="5"/>
  <c r="H73" i="5"/>
  <c r="H74" i="5"/>
  <c r="H75" i="5"/>
  <c r="H76" i="5"/>
  <c r="H77" i="5"/>
  <c r="H78" i="5"/>
  <c r="H82" i="5"/>
  <c r="H83" i="5"/>
  <c r="H84" i="5"/>
  <c r="AA88" i="8"/>
  <c r="W62" i="8"/>
  <c r="K62" i="8"/>
  <c r="W38" i="8"/>
  <c r="X38" i="8" s="1"/>
  <c r="W46" i="8"/>
  <c r="W30" i="8"/>
  <c r="AK87" i="5"/>
  <c r="W81" i="8"/>
  <c r="W53" i="8"/>
  <c r="W51" i="8"/>
  <c r="K46" i="8"/>
  <c r="W44" i="8"/>
  <c r="W27" i="8"/>
  <c r="W79" i="8"/>
  <c r="W10" i="8"/>
  <c r="W83" i="8"/>
  <c r="W58" i="8"/>
  <c r="K55" i="8"/>
  <c r="W41" i="8"/>
  <c r="F88" i="8"/>
  <c r="K13" i="8"/>
  <c r="W11" i="8"/>
  <c r="K82" i="8"/>
  <c r="W37" i="8"/>
  <c r="K53" i="8"/>
  <c r="K31" i="8"/>
  <c r="AD87" i="8"/>
  <c r="W61" i="8"/>
  <c r="X61" i="8" s="1"/>
  <c r="H60" i="5"/>
  <c r="K84" i="8"/>
  <c r="W64" i="8"/>
  <c r="W57" i="8"/>
  <c r="W26" i="8"/>
  <c r="K57" i="8"/>
  <c r="D88" i="8"/>
  <c r="W48" i="8"/>
  <c r="X48" i="8" s="1"/>
  <c r="W47" i="8"/>
  <c r="X47" i="8" s="1"/>
  <c r="K20" i="8"/>
  <c r="K18" i="8"/>
  <c r="K11" i="8"/>
  <c r="K9" i="8"/>
  <c r="K8" i="8"/>
  <c r="K74" i="8"/>
  <c r="K68" i="8"/>
  <c r="W65" i="8"/>
  <c r="W22" i="8"/>
  <c r="K23" i="8"/>
  <c r="W63" i="8"/>
  <c r="W9" i="8"/>
  <c r="AD88" i="8"/>
  <c r="K81" i="8"/>
  <c r="K56" i="8"/>
  <c r="K47" i="8"/>
  <c r="Z87" i="8"/>
  <c r="K80" i="8"/>
  <c r="W87" i="5"/>
  <c r="AD87" i="5"/>
  <c r="AM86" i="5"/>
  <c r="H53" i="5"/>
  <c r="M88" i="8"/>
  <c r="J88" i="8"/>
  <c r="G87" i="8"/>
  <c r="W24" i="8"/>
  <c r="C88" i="8"/>
  <c r="Q88" i="8"/>
  <c r="Y87" i="8"/>
  <c r="D87" i="8"/>
  <c r="AA87" i="8"/>
  <c r="Q87" i="8"/>
  <c r="X86" i="5"/>
  <c r="K17" i="8"/>
  <c r="E87" i="8"/>
  <c r="H10" i="5"/>
  <c r="X22" i="8" l="1"/>
  <c r="X80" i="8"/>
  <c r="X81" i="8"/>
  <c r="X13" i="8"/>
  <c r="X29" i="8"/>
  <c r="X41" i="8"/>
  <c r="X83" i="8"/>
  <c r="X65" i="8"/>
  <c r="X10" i="8"/>
  <c r="X76" i="8"/>
  <c r="H34" i="5"/>
  <c r="H29" i="5"/>
  <c r="C86" i="5"/>
  <c r="V86" i="5"/>
  <c r="O86" i="5"/>
  <c r="K86" i="5"/>
  <c r="W73" i="8"/>
  <c r="X73" i="8" s="1"/>
  <c r="W72" i="8"/>
  <c r="K70" i="8"/>
  <c r="X26" i="8"/>
  <c r="W18" i="8"/>
  <c r="X18" i="8" s="1"/>
  <c r="I88" i="8"/>
  <c r="H81" i="5"/>
  <c r="H57" i="5"/>
  <c r="H33" i="5"/>
  <c r="H26" i="5"/>
  <c r="H11" i="5"/>
  <c r="N86" i="5"/>
  <c r="J86" i="5"/>
  <c r="I87" i="8"/>
  <c r="X79" i="8"/>
  <c r="K77" i="8"/>
  <c r="W75" i="8"/>
  <c r="X58" i="8"/>
  <c r="K54" i="8"/>
  <c r="W52" i="8"/>
  <c r="W40" i="8"/>
  <c r="K40" i="8"/>
  <c r="W34" i="8"/>
  <c r="W32" i="8"/>
  <c r="K32" i="8"/>
  <c r="X32" i="8" s="1"/>
  <c r="U88" i="8"/>
  <c r="K30" i="8"/>
  <c r="X30" i="8" s="1"/>
  <c r="S88" i="8"/>
  <c r="W28" i="8"/>
  <c r="X27" i="8"/>
  <c r="W25" i="8"/>
  <c r="W23" i="8"/>
  <c r="X23" i="8" s="1"/>
  <c r="K21" i="8"/>
  <c r="W20" i="8"/>
  <c r="X20" i="8" s="1"/>
  <c r="X67" i="8"/>
  <c r="X52" i="8"/>
  <c r="K39" i="8"/>
  <c r="X39" i="8" s="1"/>
  <c r="K34" i="8"/>
  <c r="X34" i="8" s="1"/>
  <c r="K24" i="8"/>
  <c r="X24" i="8" s="1"/>
  <c r="K16" i="8"/>
  <c r="X16" i="8" s="1"/>
  <c r="K14" i="8"/>
  <c r="X11" i="8"/>
  <c r="R87" i="5"/>
  <c r="R88" i="8"/>
  <c r="X53" i="8"/>
  <c r="X87" i="5"/>
  <c r="Q87" i="5"/>
  <c r="H50" i="5"/>
  <c r="H41" i="5"/>
  <c r="H31" i="5"/>
  <c r="H15" i="5"/>
  <c r="L86" i="5"/>
  <c r="G86" i="5"/>
  <c r="AD86" i="5"/>
  <c r="AF86" i="5"/>
  <c r="T86" i="5"/>
  <c r="M86" i="5"/>
  <c r="I86" i="5"/>
  <c r="K86" i="8"/>
  <c r="W85" i="8"/>
  <c r="W84" i="8"/>
  <c r="X84" i="8" s="1"/>
  <c r="W78" i="8"/>
  <c r="X78" i="8" s="1"/>
  <c r="W71" i="8"/>
  <c r="K69" i="8"/>
  <c r="K63" i="8"/>
  <c r="X63" i="8" s="1"/>
  <c r="W56" i="8"/>
  <c r="X56" i="8" s="1"/>
  <c r="W54" i="8"/>
  <c r="W50" i="8"/>
  <c r="X50" i="8" s="1"/>
  <c r="W49" i="8"/>
  <c r="K44" i="8"/>
  <c r="X44" i="8" s="1"/>
  <c r="W42" i="8"/>
  <c r="K42" i="8"/>
  <c r="X42" i="8" s="1"/>
  <c r="W35" i="8"/>
  <c r="X35" i="8" s="1"/>
  <c r="K19" i="8"/>
  <c r="W15" i="8"/>
  <c r="X15" i="8" s="1"/>
  <c r="W14" i="8"/>
  <c r="N87" i="8"/>
  <c r="T88" i="8"/>
  <c r="P88" i="8"/>
  <c r="L88" i="8"/>
  <c r="W12" i="8"/>
  <c r="L87" i="8"/>
  <c r="G88" i="8"/>
  <c r="H87" i="8"/>
  <c r="S87" i="8"/>
  <c r="O87" i="8"/>
  <c r="AJ86" i="5"/>
  <c r="AK86" i="5"/>
  <c r="Y87" i="5"/>
  <c r="H56" i="5"/>
  <c r="M87" i="8"/>
  <c r="G87" i="5"/>
  <c r="H67" i="5"/>
  <c r="X57" i="8"/>
  <c r="X46" i="8"/>
  <c r="X62" i="8"/>
  <c r="H85" i="5"/>
  <c r="AA87" i="5"/>
  <c r="P87" i="5"/>
  <c r="F87" i="5"/>
  <c r="H64" i="5"/>
  <c r="H27" i="5"/>
  <c r="H25" i="5"/>
  <c r="H9" i="5"/>
  <c r="H8" i="5"/>
  <c r="AE86" i="5"/>
  <c r="AA86" i="5"/>
  <c r="W86" i="5"/>
  <c r="K85" i="8"/>
  <c r="W82" i="8"/>
  <c r="X82" i="8" s="1"/>
  <c r="W69" i="8"/>
  <c r="K37" i="8"/>
  <c r="X37" i="8" s="1"/>
  <c r="W36" i="8"/>
  <c r="X36" i="8" s="1"/>
  <c r="K28" i="8"/>
  <c r="O88" i="8"/>
  <c r="AH86" i="5"/>
  <c r="W17" i="8"/>
  <c r="X17" i="8" s="1"/>
  <c r="J87" i="8"/>
  <c r="F87" i="8"/>
  <c r="AI87" i="5"/>
  <c r="AI86" i="5"/>
  <c r="AC87" i="8"/>
  <c r="K60" i="8"/>
  <c r="X60" i="8" s="1"/>
  <c r="K12" i="8"/>
  <c r="K33" i="8"/>
  <c r="X33" i="8" s="1"/>
  <c r="H79" i="5"/>
  <c r="AE87" i="5"/>
  <c r="K87" i="5"/>
  <c r="I87" i="5"/>
  <c r="C87" i="5"/>
  <c r="H38" i="5"/>
  <c r="H18" i="5"/>
  <c r="H14" i="5"/>
  <c r="AC86" i="5"/>
  <c r="Y86" i="5"/>
  <c r="R86" i="5"/>
  <c r="W86" i="8"/>
  <c r="W77" i="8"/>
  <c r="W74" i="8"/>
  <c r="X74" i="8" s="1"/>
  <c r="K72" i="8"/>
  <c r="X72" i="8" s="1"/>
  <c r="W70" i="8"/>
  <c r="W55" i="8"/>
  <c r="X55" i="8" s="1"/>
  <c r="K51" i="8"/>
  <c r="X51" i="8" s="1"/>
  <c r="K49" i="8"/>
  <c r="K25" i="8"/>
  <c r="X25" i="8" s="1"/>
  <c r="W21" i="8"/>
  <c r="W19" i="8"/>
  <c r="V88" i="8"/>
  <c r="N88" i="8"/>
  <c r="W45" i="8"/>
  <c r="AL87" i="5"/>
  <c r="AJ87" i="5"/>
  <c r="AL86" i="5"/>
  <c r="AC88" i="8"/>
  <c r="X9" i="8"/>
  <c r="S87" i="5"/>
  <c r="M87" i="5"/>
  <c r="H70" i="5"/>
  <c r="H22" i="5"/>
  <c r="H20" i="5"/>
  <c r="AB86" i="5"/>
  <c r="K75" i="8"/>
  <c r="K71" i="8"/>
  <c r="X71" i="8" s="1"/>
  <c r="W68" i="8"/>
  <c r="X68" i="8" s="1"/>
  <c r="K66" i="8"/>
  <c r="X66" i="8" s="1"/>
  <c r="W31" i="8"/>
  <c r="X31" i="8" s="1"/>
  <c r="H88" i="8"/>
  <c r="W8" i="8"/>
  <c r="X8" i="8" s="1"/>
  <c r="C87" i="8"/>
  <c r="K45" i="8"/>
  <c r="AG87" i="5"/>
  <c r="AB88" i="8"/>
  <c r="AB87" i="8"/>
  <c r="Y88" i="8"/>
  <c r="H28" i="5"/>
  <c r="K64" i="8"/>
  <c r="X64" i="8" s="1"/>
  <c r="AH87" i="5"/>
  <c r="H87" i="5" l="1"/>
  <c r="X12" i="8"/>
  <c r="X45" i="8"/>
  <c r="X75" i="8"/>
  <c r="X49" i="8"/>
  <c r="X85" i="8"/>
  <c r="X40" i="8"/>
  <c r="X14" i="8"/>
  <c r="X69" i="8"/>
  <c r="X54" i="8"/>
  <c r="K88" i="8"/>
  <c r="K87" i="8"/>
  <c r="H86" i="5"/>
  <c r="X28" i="8"/>
  <c r="W88" i="8"/>
  <c r="X77" i="8"/>
  <c r="X21" i="8"/>
  <c r="W87" i="8"/>
  <c r="X19" i="8"/>
  <c r="X86" i="8"/>
  <c r="X70" i="8"/>
  <c r="X88" i="8" l="1"/>
  <c r="X87" i="8"/>
</calcChain>
</file>

<file path=xl/sharedStrings.xml><?xml version="1.0" encoding="utf-8"?>
<sst xmlns="http://schemas.openxmlformats.org/spreadsheetml/2006/main" count="330" uniqueCount="202">
  <si>
    <t>Eil. Nr.</t>
  </si>
  <si>
    <t>Narių skaičius</t>
  </si>
  <si>
    <t>SURENGTA</t>
  </si>
  <si>
    <t>SPORTO TEISĖJAI</t>
  </si>
  <si>
    <t>DARBUOTOJAI</t>
  </si>
  <si>
    <t>Nacionalinės kategorijos</t>
  </si>
  <si>
    <t>Tarptautinės kategorijos</t>
  </si>
  <si>
    <t>Kitų kategorijų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</si>
  <si>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</si>
  <si>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</si>
  <si>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</si>
  <si>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</si>
  <si>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</si>
  <si>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</si>
  <si>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</si>
  <si>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</si>
  <si>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</si>
  <si>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</si>
  <si>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</si>
  <si>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</si>
  <si>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</si>
  <si>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</si>
  <si>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</si>
  <si>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</si>
  <si>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</si>
  <si>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</si>
  <si>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</si>
  <si>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</si>
  <si>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</si>
  <si>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</si>
  <si>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</si>
  <si>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</si>
  <si>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</si>
  <si>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beisbolo asociacija</t>
  </si>
  <si>
    <t>Lietuvos biatlono federacija</t>
  </si>
  <si>
    <t>Lietuvos biliardo federacija</t>
  </si>
  <si>
    <t>Lietuvos boulingo federacija</t>
  </si>
  <si>
    <t>Lietuvos bokso federacija</t>
  </si>
  <si>
    <t>Lietuvos buriuotojų sąjunga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</si>
  <si>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</si>
  <si>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</si>
  <si>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</si>
  <si>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</si>
  <si>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</si>
  <si>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 xml:space="preserve">Lietuvos gimnastikos federacija </t>
  </si>
  <si>
    <t>Lietuvos imtynių federacija</t>
  </si>
  <si>
    <t>Lietuvos irklavimo federacija</t>
  </si>
  <si>
    <t>Lietuvos jėgos trikovės federacija</t>
  </si>
  <si>
    <t>Lietuvos kerlingo asociacija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</si>
  <si>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</si>
  <si>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</si>
  <si>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</si>
  <si>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</si>
  <si>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</si>
  <si>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</si>
  <si>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</si>
  <si>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</si>
  <si>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</si>
  <si>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sporto federacija</t>
  </si>
  <si>
    <t xml:space="preserve">Lietuvos muay thai sąjunga 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</si>
  <si>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</si>
  <si>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</si>
  <si>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</si>
  <si>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</si>
  <si>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rankinio federacija</t>
  </si>
  <si>
    <t>Lietuvos rankų lenkimo sporto federacija</t>
  </si>
  <si>
    <t>Lietuvos regbio federacija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</si>
  <si>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</si>
  <si>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</si>
  <si>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</si>
  <si>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</si>
  <si>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</si>
  <si>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šaškių federacija</t>
  </si>
  <si>
    <t>Lietuvos šaudymo sporto sąjunga</t>
  </si>
  <si>
    <t>Lietuvos šiuolaikinės penkiakovės federacija</t>
  </si>
  <si>
    <t>Lietuvos taekwondo (WTF) federacija</t>
  </si>
  <si>
    <t>Lietuvos teniso sąjunga</t>
  </si>
  <si>
    <t>Lietuvos tinklinio federacija</t>
  </si>
  <si>
    <t>Lietuvos triatlono federacija</t>
  </si>
  <si>
    <t>Lietuvos universalios kovos federacija</t>
  </si>
  <si>
    <t>Lietuvos ušu federacija</t>
  </si>
  <si>
    <t>Lietuvos vandens slidininkų sąjunga</t>
  </si>
  <si>
    <t>Lietuvos vandensvydžio sporto federacija</t>
  </si>
  <si>
    <t>Lietuvos virvės traukimo federacija</t>
  </si>
  <si>
    <t>Lietuvos žolės riedulio federacija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</si>
  <si>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</si>
  <si>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</si>
  <si>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</si>
  <si>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</si>
  <si>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</si>
  <si>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</si>
  <si>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</si>
  <si>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</si>
  <si>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</si>
  <si>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</si>
  <si>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</si>
  <si>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</si>
  <si>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</si>
  <si>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</si>
  <si>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</si>
  <si>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</si>
  <si>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</si>
  <si>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Lietuvos kendo asociacija</t>
  </si>
  <si>
    <t>Lietuvos taekvondo (WTF) federacija</t>
  </si>
  <si>
    <t>Užsieniečių tarptautinėse varžybose</t>
  </si>
  <si>
    <t>Sporto visiems renginiai</t>
  </si>
  <si>
    <t>Lietuvos šachmatų kompozitorių sąjunga</t>
  </si>
  <si>
    <t>Lietuvos kultūrizmo ir kūno rengybos federacija (IFBB)</t>
  </si>
  <si>
    <t>Lietuvos pulo federacija</t>
  </si>
  <si>
    <t>Iš jų sporto klubų</t>
  </si>
  <si>
    <t>Įsigijimams</t>
  </si>
  <si>
    <t>Darbo užmokesčiui</t>
  </si>
  <si>
    <t>Sporto inventoriaus ir ilgalaikio turto</t>
  </si>
  <si>
    <t>Lietuvos žirginio sporto federacija</t>
  </si>
  <si>
    <t>Lietuvos sambo federacija</t>
  </si>
  <si>
    <t>Lietuvos greitojo čiuožimo asociacija</t>
  </si>
  <si>
    <t>Sportininkų, dalyvavusių sporto renginiuose užsienyje skaičius (jauniai, jaunimas,suaugusieji)</t>
  </si>
  <si>
    <t>Kvalifikacijos kėlimo seminarų, konferencijų</t>
  </si>
  <si>
    <t>Sporto vadybininkai</t>
  </si>
  <si>
    <t>Savanoriai</t>
  </si>
  <si>
    <t>Varžybų sk. (iš viso)</t>
  </si>
  <si>
    <t>Iš viso (7, 8, 9, 10 ir 11 skilčių suma)</t>
  </si>
  <si>
    <t>1.1</t>
  </si>
  <si>
    <t>IŠ VISŲ IŠLAIDŲ SKIRTA:</t>
  </si>
  <si>
    <t>Lietuvos tautinis olimpinis komitetas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</si>
  <si>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</si>
  <si>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</si>
  <si>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</si>
  <si>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</si>
  <si>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</si>
  <si>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</si>
  <si>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-</t>
  </si>
  <si>
    <t>Lietuvos kikboksingo federacija</t>
  </si>
  <si>
    <t>Pajamų ir išlaidų skirtumas</t>
  </si>
  <si>
    <t>Lietuvos softbolo federacija (softbolo disciplinai)</t>
  </si>
  <si>
    <t>Lietuvos tautinių imtynių federacija (pankrationo ir imtynių už diržų disciplinoms)</t>
  </si>
  <si>
    <t>Asociacija „Lietuvos ledo ritulys" (iki liepos 1d. Nacionalinė ledo ritulio lyga)</t>
  </si>
  <si>
    <t>Lietuvos softbolo federacija (softbolo disciplina)</t>
  </si>
  <si>
    <t xml:space="preserve">*15 skiltyje rašomas bendras pildančios organizacijos surengtų stovyklų skaičius (vienadienės ir daugiadienės sumuojamos kartu 1+1=2), 16 sk. visų stovyklų bendras dienų skaičius (2+5+1=8) ir 17 sk. bendras šiose stovyklose dalyvavusiųjų skaičius, kur tas pats asmuo kiekvieną dieną laikomas atskiru dalyviu (pvz. 2 dienų stovykloje dalyvavo 48 asmenys tokiu atveju iš viso būtų 96 dalyviai, o jei 5 d. dalyvavo 3 asmenys, iš viso būtų 15 dalyvių). </t>
  </si>
  <si>
    <t>Lietuvos rogučių sporto federacija</t>
  </si>
  <si>
    <t>Lietuvos golfo federacija</t>
  </si>
  <si>
    <t>Lietuvos skvošo  federacija</t>
  </si>
  <si>
    <t>Lietuvos bušido federacija (ju-jitsu sporto šakai)</t>
  </si>
  <si>
    <t>Iš viso strateginės sp. šakos***:</t>
  </si>
  <si>
    <t>Iš viso strateginės sp. šakos**:</t>
  </si>
  <si>
    <t>IŠ VISO:</t>
  </si>
  <si>
    <t>Aukšto meistriškumo sporto varžybų</t>
  </si>
  <si>
    <t>Fizinio aktyvumo renginių</t>
  </si>
  <si>
    <t>Aukšto meistriškumo stovyklų*</t>
  </si>
  <si>
    <t>Aukšto meistrišku-mo stovykloms</t>
  </si>
  <si>
    <t>Fizinio aktyvumo  renginiams</t>
  </si>
  <si>
    <t>Sporto rėmimo fondas</t>
  </si>
  <si>
    <t>Kitų ministerijų,  valstybės institucijų</t>
  </si>
  <si>
    <t>Aukšto meistriškumo (AM) specialistai ir instruktoriai****</t>
  </si>
  <si>
    <t>Fiz. aktyvumo specialistai ir instruktoriai****</t>
  </si>
  <si>
    <t>Švietimo, mokslo ir sporto ministerija</t>
  </si>
  <si>
    <t>Aukšto meistrišk- umo sp. Varžyboms</t>
  </si>
  <si>
    <t>*** Strateginės sporto šakos (Lietuvos Respublikos Vyriausybės nutarimas 2019 m. balandžio 30 d. įsakymu Nr. 435 „Dėl strateginių sporto šakų kriterijų 2019–2020 metams nustatymo“).</t>
  </si>
  <si>
    <t>** Strateginės sporto šakos (Lietuvos Respublikos Vyriausybės nutarimas 2019 m. balandžio 30 d. įsakymu Nr. 435 „Dėl strateginių sporto šakų kriterijų 2019–2020 metams nustatymo“).</t>
  </si>
  <si>
    <t>Lietuvos shotokan karate federacija</t>
  </si>
  <si>
    <t>Lietuvos karatė federacija***</t>
  </si>
  <si>
    <t>Lietuvos karatė federacija****</t>
  </si>
  <si>
    <t>Lietuvos rogučių sporto federacija**</t>
  </si>
  <si>
    <t>Lietuvos kuraš federacija**</t>
  </si>
  <si>
    <t>Lietuvos kyudo federacija</t>
  </si>
  <si>
    <t xml:space="preserve"> Lietuvos vandens motociklų sporto federacija****</t>
  </si>
  <si>
    <t>Lietuvos skraidančiojo disko federacija****</t>
  </si>
  <si>
    <t>Lietuvos grindų riedulio federacija</t>
  </si>
  <si>
    <t>Lietuvos bangų sporto asociacija (banglenčių, puslenčių ir slydimo bangomis sporto šakoms)</t>
  </si>
  <si>
    <t>Aukštasis meistriškumas (AM)</t>
  </si>
  <si>
    <t>Fizinis aktyvumas (FA)</t>
  </si>
  <si>
    <t>AM Sporto specialistai / Treneriai</t>
  </si>
  <si>
    <t>AM Sporto instruktoriai</t>
  </si>
  <si>
    <t>FA  specialistai</t>
  </si>
  <si>
    <t>FA instruktoriai</t>
  </si>
  <si>
    <t xml:space="preserve">Iš viso </t>
  </si>
  <si>
    <t>Neturi kvalifikacinės kategorijos</t>
  </si>
  <si>
    <t>Turi kvalifikacines kategorijas</t>
  </si>
  <si>
    <t>Turi aukštąjį sporto studijų krypties išsilavinimą</t>
  </si>
  <si>
    <t>Baigęs mokymus aukštojoje mokykloje</t>
  </si>
  <si>
    <t>Turi veiklos leidimą</t>
  </si>
  <si>
    <t>Studijuojanti sporto arba fiz. aktyvumo krypties Studijų programą</t>
  </si>
  <si>
    <t>Studijuojantis sporto arba fiz. aktyvumo krypties studijų programą</t>
  </si>
  <si>
    <t>Pirma</t>
  </si>
  <si>
    <t>Antra</t>
  </si>
  <si>
    <t>Trečia</t>
  </si>
  <si>
    <t>Ketvirta</t>
  </si>
  <si>
    <t>Penkta</t>
  </si>
  <si>
    <t>Šešta</t>
  </si>
  <si>
    <t>3,1</t>
  </si>
  <si>
    <t>1,8</t>
  </si>
  <si>
    <t>0,58</t>
  </si>
  <si>
    <t>2,27</t>
  </si>
  <si>
    <t>4,58</t>
  </si>
  <si>
    <t>15.28</t>
  </si>
  <si>
    <t>0.41</t>
  </si>
  <si>
    <t>1.1. Aukšto meistiškumo ir fizinio aktyvumo sporto specialistai-treneriai (2021m.)</t>
  </si>
  <si>
    <t>1.  Valstybės finansavimą gavusių ir kitų nacionalinių sporto (šakų) federacijų bendrieji duomenys (2021 m.)</t>
  </si>
  <si>
    <t>2. Valstybės finansavimą gavusių ir kitų nacionalinių sporto (šakų) federacijų finansavimas (tūkst. Eur.) 2021 m.</t>
  </si>
  <si>
    <t>** Lietuvos kuraš federacija ir Lietuvos rogučių sporto federacija 2018, 2019, 2020 ir 2021 m. statistinės ataskaitos nepateikė.</t>
  </si>
  <si>
    <t xml:space="preserve">*** Prieš keletą metų šių organizacijų statistikos lentelėje nebuvo. </t>
  </si>
  <si>
    <t xml:space="preserve">**** Prieš keletą metų šių organizacijų statistikos lentelėje nebuvo.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</si>
</sst>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8"/>
      <color indexed="12"/>
      <name val="Times New Roman"/>
      <family val="1"/>
      <charset val="186"/>
    </font>
    <font>
      <sz val="7"/>
      <name val="Times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8"/>
      <name val="TimesLT"/>
      <family val="1"/>
    </font>
    <font>
      <b/>
      <sz val="11"/>
      <name val="TimesLT"/>
      <family val="1"/>
    </font>
    <font>
      <b/>
      <sz val="10"/>
      <name val="Times"/>
    </font>
    <font>
      <sz val="10"/>
      <name val="Times"/>
    </font>
    <font>
      <b/>
      <sz val="10"/>
      <color rgb="FF3366F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67955565050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3" fillId="0" borderId="0"/>
    <xf numFmtId="0" fontId="14" fillId="0" borderId="0" applyNumberFormat="0" applyFill="0" applyBorder="0" applyAlignment="0" applyProtection="0"/>
    <xf numFmtId="0" fontId="21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9">
    <xf numFmtId="0" fontId="0" fillId="0" borderId="0" xfId="0" applyFont="1"/>
    <xf numFmtId="0" fontId="8" fillId="0" borderId="0" xfId="11" applyFont="1" applyFill="1"/>
    <xf numFmtId="0" fontId="3" fillId="0" borderId="0" xfId="13" applyFont="1" applyFill="1"/>
    <xf numFmtId="0" fontId="9" fillId="0" borderId="0" xfId="11" applyFont="1" applyFill="1"/>
    <xf numFmtId="0" fontId="2" fillId="0" borderId="0" xfId="13" applyFont="1" applyFill="1"/>
    <xf numFmtId="0" fontId="4" fillId="0" borderId="0" xfId="13" applyFont="1" applyFill="1" applyBorder="1" applyAlignment="1">
      <alignment horizontal="center" vertical="center"/>
    </xf>
    <xf numFmtId="0" fontId="1" fillId="0" borderId="0" xfId="13" applyFill="1"/>
    <xf numFmtId="0" fontId="13" fillId="0" borderId="0" xfId="13" applyFont="1" applyFill="1"/>
    <xf numFmtId="0" fontId="3" fillId="0" borderId="0" xfId="11" applyFont="1" applyFill="1"/>
    <xf numFmtId="164" fontId="9" fillId="0" borderId="0" xfId="11" applyNumberFormat="1" applyFont="1" applyFill="1"/>
    <xf numFmtId="0" fontId="9" fillId="2" borderId="0" xfId="11" applyFont="1" applyFill="1"/>
    <xf numFmtId="0" fontId="22" fillId="0" borderId="0" xfId="11" applyFont="1" applyFill="1"/>
    <xf numFmtId="0" fontId="22" fillId="2" borderId="13" xfId="12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 wrapText="1"/>
    </xf>
    <xf numFmtId="165" fontId="22" fillId="2" borderId="13" xfId="11" applyNumberFormat="1" applyFont="1" applyFill="1" applyBorder="1" applyAlignment="1">
      <alignment horizontal="center" shrinkToFit="1"/>
    </xf>
    <xf numFmtId="165" fontId="22" fillId="2" borderId="25" xfId="11" applyNumberFormat="1" applyFont="1" applyFill="1" applyBorder="1" applyAlignment="1">
      <alignment horizontal="center" shrinkToFit="1"/>
    </xf>
    <xf numFmtId="165" fontId="26" fillId="0" borderId="26" xfId="11" applyNumberFormat="1" applyFont="1" applyFill="1" applyBorder="1" applyAlignment="1">
      <alignment shrinkToFit="1"/>
    </xf>
    <xf numFmtId="0" fontId="22" fillId="2" borderId="13" xfId="16" applyNumberFormat="1" applyFont="1" applyFill="1" applyBorder="1" applyAlignment="1" applyProtection="1">
      <alignment horizontal="left" vertical="center" wrapText="1"/>
    </xf>
    <xf numFmtId="165" fontId="22" fillId="2" borderId="1" xfId="11" applyNumberFormat="1" applyFont="1" applyFill="1" applyBorder="1" applyAlignment="1">
      <alignment horizontal="center" shrinkToFit="1"/>
    </xf>
    <xf numFmtId="165" fontId="22" fillId="2" borderId="6" xfId="11" applyNumberFormat="1" applyFont="1" applyFill="1" applyBorder="1" applyAlignment="1">
      <alignment horizontal="center" shrinkToFit="1"/>
    </xf>
    <xf numFmtId="0" fontId="3" fillId="2" borderId="27" xfId="13" applyFont="1" applyFill="1" applyBorder="1"/>
    <xf numFmtId="0" fontId="5" fillId="2" borderId="23" xfId="13" applyFont="1" applyFill="1" applyBorder="1" applyAlignment="1">
      <alignment horizontal="center" vertical="center" shrinkToFit="1"/>
    </xf>
    <xf numFmtId="0" fontId="5" fillId="2" borderId="28" xfId="13" applyFont="1" applyFill="1" applyBorder="1" applyAlignment="1">
      <alignment horizontal="center" vertical="center" shrinkToFit="1"/>
    </xf>
    <xf numFmtId="0" fontId="5" fillId="2" borderId="29" xfId="13" applyFont="1" applyFill="1" applyBorder="1" applyAlignment="1">
      <alignment horizontal="center" vertical="center" shrinkToFit="1"/>
    </xf>
    <xf numFmtId="0" fontId="5" fillId="2" borderId="30" xfId="13" applyFont="1" applyFill="1" applyBorder="1" applyAlignment="1">
      <alignment horizontal="center" vertical="center" shrinkToFit="1"/>
    </xf>
    <xf numFmtId="0" fontId="6" fillId="2" borderId="13" xfId="13" applyFont="1" applyFill="1" applyBorder="1" applyAlignment="1">
      <alignment horizontal="center" vertical="center" shrinkToFit="1"/>
    </xf>
    <xf numFmtId="0" fontId="5" fillId="2" borderId="15" xfId="13" applyFont="1" applyFill="1" applyBorder="1" applyAlignment="1">
      <alignment horizontal="center" vertical="center" shrinkToFit="1"/>
    </xf>
    <xf numFmtId="0" fontId="1" fillId="2" borderId="0" xfId="13" applyFill="1"/>
    <xf numFmtId="0" fontId="5" fillId="2" borderId="16" xfId="13" applyFont="1" applyFill="1" applyBorder="1" applyAlignment="1">
      <alignment horizontal="center" vertical="center" shrinkToFit="1"/>
    </xf>
    <xf numFmtId="0" fontId="5" fillId="2" borderId="31" xfId="13" applyFont="1" applyFill="1" applyBorder="1" applyAlignment="1">
      <alignment horizontal="center" vertical="center" shrinkToFit="1"/>
    </xf>
    <xf numFmtId="0" fontId="5" fillId="2" borderId="32" xfId="13" applyFont="1" applyFill="1" applyBorder="1" applyAlignment="1">
      <alignment horizontal="center" vertical="center" shrinkToFit="1"/>
    </xf>
    <xf numFmtId="0" fontId="5" fillId="2" borderId="21" xfId="13" applyFont="1" applyFill="1" applyBorder="1" applyAlignment="1">
      <alignment horizontal="center" vertical="center" shrinkToFit="1"/>
    </xf>
    <xf numFmtId="0" fontId="6" fillId="2" borderId="21" xfId="13" applyFont="1" applyFill="1" applyBorder="1" applyAlignment="1">
      <alignment horizontal="center" vertical="center" shrinkToFit="1"/>
    </xf>
    <xf numFmtId="0" fontId="5" fillId="2" borderId="17" xfId="13" applyFont="1" applyFill="1" applyBorder="1" applyAlignment="1">
      <alignment horizontal="center" vertical="center" shrinkToFit="1"/>
    </xf>
    <xf numFmtId="0" fontId="5" fillId="2" borderId="18" xfId="13" applyFont="1" applyFill="1" applyBorder="1" applyAlignment="1">
      <alignment horizontal="center" vertical="center" shrinkToFit="1"/>
    </xf>
    <xf numFmtId="0" fontId="7" fillId="2" borderId="16" xfId="13" applyFont="1" applyFill="1" applyBorder="1" applyAlignment="1">
      <alignment horizontal="center" vertical="center" shrinkToFit="1"/>
    </xf>
    <xf numFmtId="0" fontId="7" fillId="2" borderId="17" xfId="13" applyFont="1" applyFill="1" applyBorder="1" applyAlignment="1">
      <alignment horizontal="center" vertical="center" shrinkToFit="1"/>
    </xf>
    <xf numFmtId="0" fontId="7" fillId="2" borderId="18" xfId="13" applyFont="1" applyFill="1" applyBorder="1" applyAlignment="1">
      <alignment horizontal="center" vertical="center" shrinkToFit="1"/>
    </xf>
    <xf numFmtId="0" fontId="25" fillId="0" borderId="0" xfId="11" applyFont="1" applyFill="1" applyAlignment="1">
      <alignment horizontal="right"/>
    </xf>
    <xf numFmtId="164" fontId="25" fillId="2" borderId="1" xfId="11" applyNumberFormat="1" applyFont="1" applyFill="1" applyBorder="1" applyAlignment="1">
      <alignment horizontal="right" shrinkToFit="1"/>
    </xf>
    <xf numFmtId="0" fontId="10" fillId="0" borderId="0" xfId="11" applyFont="1" applyFill="1" applyAlignment="1">
      <alignment horizontal="right"/>
    </xf>
    <xf numFmtId="0" fontId="5" fillId="2" borderId="33" xfId="13" applyFont="1" applyFill="1" applyBorder="1" applyAlignment="1">
      <alignment horizontal="center" vertical="center" shrinkToFit="1"/>
    </xf>
    <xf numFmtId="0" fontId="5" fillId="2" borderId="34" xfId="13" applyFont="1" applyFill="1" applyBorder="1" applyAlignment="1">
      <alignment horizontal="center" vertical="center" shrinkToFit="1"/>
    </xf>
    <xf numFmtId="0" fontId="5" fillId="2" borderId="35" xfId="13" applyFont="1" applyFill="1" applyBorder="1" applyAlignment="1">
      <alignment horizontal="center" vertical="center" shrinkToFit="1"/>
    </xf>
    <xf numFmtId="1" fontId="6" fillId="2" borderId="13" xfId="13" applyNumberFormat="1" applyFont="1" applyFill="1" applyBorder="1" applyAlignment="1">
      <alignment horizontal="center" vertical="center" shrinkToFit="1"/>
    </xf>
    <xf numFmtId="0" fontId="22" fillId="0" borderId="0" xfId="13" applyFont="1" applyFill="1"/>
    <xf numFmtId="0" fontId="22" fillId="0" borderId="29" xfId="11" applyFont="1" applyFill="1" applyBorder="1"/>
    <xf numFmtId="0" fontId="3" fillId="0" borderId="0" xfId="13" applyFont="1" applyFill="1" applyBorder="1"/>
    <xf numFmtId="0" fontId="22" fillId="0" borderId="24" xfId="16" applyNumberFormat="1" applyFont="1" applyFill="1" applyBorder="1" applyAlignment="1" applyProtection="1">
      <alignment horizontal="center" vertical="center" wrapText="1" shrinkToFit="1"/>
    </xf>
    <xf numFmtId="0" fontId="22" fillId="0" borderId="24" xfId="15" applyNumberFormat="1" applyFont="1" applyFill="1" applyBorder="1" applyAlignment="1" applyProtection="1">
      <alignment horizontal="center" vertical="center" textRotation="90" wrapText="1" shrinkToFit="1"/>
    </xf>
    <xf numFmtId="0" fontId="15" fillId="2" borderId="28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" fillId="0" borderId="0" xfId="13" applyFill="1" applyBorder="1"/>
    <xf numFmtId="0" fontId="3" fillId="3" borderId="27" xfId="13" applyFont="1" applyFill="1" applyBorder="1"/>
    <xf numFmtId="165" fontId="22" fillId="2" borderId="36" xfId="11" applyNumberFormat="1" applyFont="1" applyFill="1" applyBorder="1" applyAlignment="1">
      <alignment horizontal="center" shrinkToFit="1"/>
    </xf>
    <xf numFmtId="165" fontId="22" fillId="2" borderId="37" xfId="11" applyNumberFormat="1" applyFont="1" applyFill="1" applyBorder="1" applyAlignment="1">
      <alignment horizontal="center" shrinkToFit="1"/>
    </xf>
    <xf numFmtId="0" fontId="1" fillId="2" borderId="0" xfId="13" applyFill="1" applyBorder="1"/>
    <xf numFmtId="0" fontId="7" fillId="2" borderId="38" xfId="13" applyFont="1" applyFill="1" applyBorder="1" applyAlignment="1">
      <alignment horizontal="center" vertical="center" shrinkToFit="1"/>
    </xf>
    <xf numFmtId="0" fontId="3" fillId="4" borderId="27" xfId="13" applyFont="1" applyFill="1" applyBorder="1"/>
    <xf numFmtId="0" fontId="15" fillId="4" borderId="15" xfId="0" applyFont="1" applyFill="1" applyBorder="1" applyAlignment="1">
      <alignment horizontal="left" vertical="center" wrapText="1"/>
    </xf>
    <xf numFmtId="0" fontId="5" fillId="4" borderId="23" xfId="13" applyFont="1" applyFill="1" applyBorder="1" applyAlignment="1">
      <alignment horizontal="center" vertical="center" shrinkToFit="1"/>
    </xf>
    <xf numFmtId="0" fontId="5" fillId="4" borderId="30" xfId="13" applyFont="1" applyFill="1" applyBorder="1" applyAlignment="1">
      <alignment horizontal="center" vertical="center" shrinkToFit="1"/>
    </xf>
    <xf numFmtId="0" fontId="6" fillId="4" borderId="13" xfId="13" applyFont="1" applyFill="1" applyBorder="1" applyAlignment="1">
      <alignment horizontal="center" vertical="center" shrinkToFit="1"/>
    </xf>
    <xf numFmtId="0" fontId="5" fillId="4" borderId="28" xfId="13" applyFont="1" applyFill="1" applyBorder="1" applyAlignment="1">
      <alignment horizontal="center" vertical="center" shrinkToFit="1"/>
    </xf>
    <xf numFmtId="0" fontId="5" fillId="4" borderId="33" xfId="13" applyFont="1" applyFill="1" applyBorder="1" applyAlignment="1">
      <alignment horizontal="center" vertical="center" shrinkToFit="1"/>
    </xf>
    <xf numFmtId="0" fontId="1" fillId="4" borderId="0" xfId="13" applyFill="1" applyBorder="1"/>
    <xf numFmtId="0" fontId="1" fillId="4" borderId="0" xfId="13" applyFill="1"/>
    <xf numFmtId="0" fontId="5" fillId="4" borderId="15" xfId="13" applyFont="1" applyFill="1" applyBorder="1" applyAlignment="1">
      <alignment horizontal="center" vertical="center" shrinkToFit="1"/>
    </xf>
    <xf numFmtId="1" fontId="5" fillId="4" borderId="23" xfId="13" applyNumberFormat="1" applyFont="1" applyFill="1" applyBorder="1" applyAlignment="1">
      <alignment horizontal="center" vertical="center" shrinkToFit="1"/>
    </xf>
    <xf numFmtId="1" fontId="5" fillId="4" borderId="30" xfId="13" applyNumberFormat="1" applyFont="1" applyFill="1" applyBorder="1" applyAlignment="1">
      <alignment horizontal="center" vertical="center" shrinkToFit="1"/>
    </xf>
    <xf numFmtId="1" fontId="5" fillId="4" borderId="15" xfId="13" applyNumberFormat="1" applyFont="1" applyFill="1" applyBorder="1" applyAlignment="1">
      <alignment horizontal="center" vertical="center" shrinkToFit="1"/>
    </xf>
    <xf numFmtId="1" fontId="5" fillId="4" borderId="39" xfId="13" applyNumberFormat="1" applyFont="1" applyFill="1" applyBorder="1" applyAlignment="1">
      <alignment horizontal="center" vertical="center" shrinkToFit="1"/>
    </xf>
    <xf numFmtId="1" fontId="5" fillId="4" borderId="33" xfId="13" applyNumberFormat="1" applyFont="1" applyFill="1" applyBorder="1" applyAlignment="1">
      <alignment horizontal="center" vertical="center" shrinkToFit="1"/>
    </xf>
    <xf numFmtId="1" fontId="5" fillId="4" borderId="28" xfId="13" applyNumberFormat="1" applyFont="1" applyFill="1" applyBorder="1" applyAlignment="1">
      <alignment horizontal="center" vertical="center" shrinkToFit="1"/>
    </xf>
    <xf numFmtId="0" fontId="3" fillId="4" borderId="0" xfId="13" applyFont="1" applyFill="1"/>
    <xf numFmtId="1" fontId="3" fillId="4" borderId="8" xfId="13" applyNumberFormat="1" applyFont="1" applyFill="1" applyBorder="1" applyAlignment="1">
      <alignment horizontal="center" vertical="center" shrinkToFit="1"/>
    </xf>
    <xf numFmtId="1" fontId="3" fillId="4" borderId="3" xfId="13" applyNumberFormat="1" applyFont="1" applyFill="1" applyBorder="1" applyAlignment="1">
      <alignment horizontal="center" vertical="center" shrinkToFit="1"/>
    </xf>
    <xf numFmtId="1" fontId="3" fillId="4" borderId="40" xfId="13" applyNumberFormat="1" applyFont="1" applyFill="1" applyBorder="1" applyAlignment="1">
      <alignment horizontal="center" vertical="center" shrinkToFit="1"/>
    </xf>
    <xf numFmtId="1" fontId="3" fillId="4" borderId="9" xfId="13" applyNumberFormat="1" applyFont="1" applyFill="1" applyBorder="1" applyAlignment="1">
      <alignment horizontal="center" vertical="center" shrinkToFit="1"/>
    </xf>
    <xf numFmtId="0" fontId="30" fillId="0" borderId="41" xfId="13" applyFont="1" applyFill="1" applyBorder="1" applyAlignment="1">
      <alignment horizontal="center" vertical="center" shrinkToFit="1"/>
    </xf>
    <xf numFmtId="0" fontId="30" fillId="0" borderId="42" xfId="13" applyFont="1" applyFill="1" applyBorder="1" applyAlignment="1">
      <alignment horizontal="center" vertical="center" shrinkToFit="1"/>
    </xf>
    <xf numFmtId="0" fontId="30" fillId="0" borderId="43" xfId="13" applyFont="1" applyFill="1" applyBorder="1" applyAlignment="1">
      <alignment horizontal="center" vertical="center" shrinkToFit="1"/>
    </xf>
    <xf numFmtId="0" fontId="30" fillId="0" borderId="44" xfId="13" applyFont="1" applyFill="1" applyBorder="1" applyAlignment="1">
      <alignment horizontal="center" vertical="center" shrinkToFit="1"/>
    </xf>
    <xf numFmtId="0" fontId="9" fillId="0" borderId="0" xfId="11" applyFont="1" applyFill="1" applyBorder="1"/>
    <xf numFmtId="0" fontId="22" fillId="2" borderId="45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5" fillId="3" borderId="23" xfId="13" applyFont="1" applyFill="1" applyBorder="1" applyAlignment="1">
      <alignment horizontal="center" vertical="center" shrinkToFit="1"/>
    </xf>
    <xf numFmtId="0" fontId="5" fillId="3" borderId="30" xfId="13" applyFont="1" applyFill="1" applyBorder="1" applyAlignment="1">
      <alignment horizontal="center" vertical="center" shrinkToFit="1"/>
    </xf>
    <xf numFmtId="0" fontId="6" fillId="3" borderId="13" xfId="13" applyFont="1" applyFill="1" applyBorder="1" applyAlignment="1">
      <alignment horizontal="center" vertical="center" shrinkToFit="1"/>
    </xf>
    <xf numFmtId="0" fontId="5" fillId="3" borderId="28" xfId="13" applyFont="1" applyFill="1" applyBorder="1" applyAlignment="1">
      <alignment horizontal="center" vertical="center" shrinkToFit="1"/>
    </xf>
    <xf numFmtId="0" fontId="5" fillId="3" borderId="33" xfId="13" applyFont="1" applyFill="1" applyBorder="1" applyAlignment="1">
      <alignment horizontal="center" vertical="center" shrinkToFit="1"/>
    </xf>
    <xf numFmtId="0" fontId="1" fillId="3" borderId="0" xfId="13" applyFill="1" applyBorder="1"/>
    <xf numFmtId="0" fontId="1" fillId="3" borderId="0" xfId="13" applyFill="1"/>
    <xf numFmtId="0" fontId="22" fillId="3" borderId="13" xfId="0" applyFont="1" applyFill="1" applyBorder="1" applyAlignment="1">
      <alignment horizontal="left" vertical="center" wrapText="1"/>
    </xf>
    <xf numFmtId="0" fontId="22" fillId="3" borderId="13" xfId="12" applyFont="1" applyFill="1" applyBorder="1" applyAlignment="1">
      <alignment horizontal="center" vertical="center"/>
    </xf>
    <xf numFmtId="165" fontId="22" fillId="3" borderId="13" xfId="11" applyNumberFormat="1" applyFont="1" applyFill="1" applyBorder="1" applyAlignment="1">
      <alignment horizontal="center" shrinkToFit="1"/>
    </xf>
    <xf numFmtId="165" fontId="26" fillId="3" borderId="13" xfId="11" applyNumberFormat="1" applyFont="1" applyFill="1" applyBorder="1" applyAlignment="1">
      <alignment shrinkToFit="1"/>
    </xf>
    <xf numFmtId="164" fontId="25" fillId="3" borderId="1" xfId="11" applyNumberFormat="1" applyFont="1" applyFill="1" applyBorder="1" applyAlignment="1">
      <alignment horizontal="right" shrinkToFit="1"/>
    </xf>
    <xf numFmtId="0" fontId="9" fillId="3" borderId="0" xfId="11" applyFont="1" applyFill="1"/>
    <xf numFmtId="0" fontId="22" fillId="3" borderId="26" xfId="0" applyFont="1" applyFill="1" applyBorder="1" applyAlignment="1">
      <alignment horizontal="left" vertical="center" wrapText="1"/>
    </xf>
    <xf numFmtId="165" fontId="22" fillId="3" borderId="25" xfId="11" applyNumberFormat="1" applyFont="1" applyFill="1" applyBorder="1" applyAlignment="1">
      <alignment horizontal="center" shrinkToFit="1"/>
    </xf>
    <xf numFmtId="165" fontId="22" fillId="2" borderId="45" xfId="11" applyNumberFormat="1" applyFont="1" applyFill="1" applyBorder="1" applyAlignment="1">
      <alignment horizontal="center" shrinkToFit="1"/>
    </xf>
    <xf numFmtId="165" fontId="22" fillId="2" borderId="24" xfId="11" applyNumberFormat="1" applyFont="1" applyFill="1" applyBorder="1" applyAlignment="1">
      <alignment horizontal="center" shrinkToFit="1"/>
    </xf>
    <xf numFmtId="165" fontId="22" fillId="3" borderId="1" xfId="11" applyNumberFormat="1" applyFont="1" applyFill="1" applyBorder="1" applyAlignment="1">
      <alignment horizontal="center" shrinkToFit="1"/>
    </xf>
    <xf numFmtId="0" fontId="15" fillId="3" borderId="26" xfId="0" applyFont="1" applyFill="1" applyBorder="1" applyAlignment="1">
      <alignment horizontal="left" vertical="center" wrapText="1"/>
    </xf>
    <xf numFmtId="1" fontId="5" fillId="3" borderId="23" xfId="13" applyNumberFormat="1" applyFont="1" applyFill="1" applyBorder="1" applyAlignment="1">
      <alignment horizontal="center" vertical="center" shrinkToFit="1"/>
    </xf>
    <xf numFmtId="1" fontId="5" fillId="3" borderId="15" xfId="13" applyNumberFormat="1" applyFont="1" applyFill="1" applyBorder="1" applyAlignment="1">
      <alignment horizontal="center" vertical="center" shrinkToFit="1"/>
    </xf>
    <xf numFmtId="1" fontId="6" fillId="3" borderId="13" xfId="13" applyNumberFormat="1" applyFont="1" applyFill="1" applyBorder="1" applyAlignment="1">
      <alignment horizontal="center" vertical="center" shrinkToFit="1"/>
    </xf>
    <xf numFmtId="1" fontId="5" fillId="3" borderId="28" xfId="13" applyNumberFormat="1" applyFont="1" applyFill="1" applyBorder="1" applyAlignment="1">
      <alignment horizontal="center" vertical="center" shrinkToFit="1"/>
    </xf>
    <xf numFmtId="1" fontId="5" fillId="3" borderId="33" xfId="13" applyNumberFormat="1" applyFont="1" applyFill="1" applyBorder="1" applyAlignment="1">
      <alignment horizontal="center" vertical="center" shrinkToFit="1"/>
    </xf>
    <xf numFmtId="1" fontId="6" fillId="4" borderId="13" xfId="13" applyNumberFormat="1" applyFont="1" applyFill="1" applyBorder="1" applyAlignment="1">
      <alignment horizontal="center" vertical="center" shrinkToFit="1"/>
    </xf>
    <xf numFmtId="1" fontId="5" fillId="3" borderId="30" xfId="13" applyNumberFormat="1" applyFont="1" applyFill="1" applyBorder="1" applyAlignment="1">
      <alignment horizontal="center" vertical="center" shrinkToFit="1"/>
    </xf>
    <xf numFmtId="1" fontId="5" fillId="3" borderId="39" xfId="13" applyNumberFormat="1" applyFont="1" applyFill="1" applyBorder="1" applyAlignment="1">
      <alignment horizontal="center" vertical="center" shrinkToFit="1"/>
    </xf>
    <xf numFmtId="0" fontId="5" fillId="3" borderId="15" xfId="13" applyFont="1" applyFill="1" applyBorder="1" applyAlignment="1">
      <alignment horizontal="center" vertical="center" shrinkToFit="1"/>
    </xf>
    <xf numFmtId="0" fontId="31" fillId="4" borderId="15" xfId="0" applyFont="1" applyFill="1" applyBorder="1" applyAlignment="1">
      <alignment horizontal="left" vertical="center" wrapText="1"/>
    </xf>
    <xf numFmtId="0" fontId="23" fillId="4" borderId="0" xfId="13" applyFont="1" applyFill="1" applyBorder="1"/>
    <xf numFmtId="0" fontId="23" fillId="4" borderId="0" xfId="13" applyFont="1" applyFill="1"/>
    <xf numFmtId="0" fontId="23" fillId="3" borderId="0" xfId="13" applyFont="1" applyFill="1"/>
    <xf numFmtId="165" fontId="11" fillId="0" borderId="0" xfId="11" applyNumberFormat="1" applyFont="1" applyFill="1" applyBorder="1" applyAlignment="1">
      <alignment shrinkToFit="1"/>
    </xf>
    <xf numFmtId="0" fontId="22" fillId="5" borderId="13" xfId="12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left" vertical="center" wrapText="1"/>
    </xf>
    <xf numFmtId="165" fontId="22" fillId="2" borderId="49" xfId="11" applyNumberFormat="1" applyFont="1" applyFill="1" applyBorder="1" applyAlignment="1">
      <alignment horizontal="center" shrinkToFit="1"/>
    </xf>
    <xf numFmtId="165" fontId="11" fillId="0" borderId="23" xfId="11" applyNumberFormat="1" applyFont="1" applyFill="1" applyBorder="1" applyAlignment="1">
      <alignment shrinkToFit="1"/>
    </xf>
    <xf numFmtId="165" fontId="26" fillId="2" borderId="24" xfId="11" applyNumberFormat="1" applyFont="1" applyFill="1" applyBorder="1" applyAlignment="1">
      <alignment shrinkToFit="1"/>
    </xf>
    <xf numFmtId="165" fontId="26" fillId="0" borderId="22" xfId="11" applyNumberFormat="1" applyFont="1" applyFill="1" applyBorder="1" applyAlignment="1">
      <alignment shrinkToFit="1"/>
    </xf>
    <xf numFmtId="165" fontId="11" fillId="0" borderId="50" xfId="11" applyNumberFormat="1" applyFont="1" applyFill="1" applyBorder="1" applyAlignment="1">
      <alignment shrinkToFit="1"/>
    </xf>
    <xf numFmtId="165" fontId="26" fillId="2" borderId="51" xfId="11" applyNumberFormat="1" applyFont="1" applyFill="1" applyBorder="1" applyAlignment="1">
      <alignment shrinkToFit="1"/>
    </xf>
    <xf numFmtId="165" fontId="26" fillId="0" borderId="52" xfId="11" applyNumberFormat="1" applyFont="1" applyFill="1" applyBorder="1" applyAlignment="1">
      <alignment shrinkToFit="1"/>
    </xf>
    <xf numFmtId="0" fontId="34" fillId="0" borderId="0" xfId="0" applyFont="1"/>
    <xf numFmtId="0" fontId="5" fillId="2" borderId="0" xfId="13" applyFont="1" applyFill="1" applyBorder="1" applyAlignment="1">
      <alignment horizontal="center" vertical="center" shrinkToFit="1"/>
    </xf>
    <xf numFmtId="0" fontId="5" fillId="4" borderId="29" xfId="13" applyFont="1" applyFill="1" applyBorder="1" applyAlignment="1">
      <alignment horizontal="center" vertical="center" shrinkToFit="1"/>
    </xf>
    <xf numFmtId="0" fontId="5" fillId="3" borderId="29" xfId="13" applyFont="1" applyFill="1" applyBorder="1" applyAlignment="1">
      <alignment horizontal="center" vertical="center" shrinkToFit="1"/>
    </xf>
    <xf numFmtId="1" fontId="5" fillId="4" borderId="29" xfId="13" applyNumberFormat="1" applyFont="1" applyFill="1" applyBorder="1" applyAlignment="1">
      <alignment horizontal="center" vertical="center" shrinkToFit="1"/>
    </xf>
    <xf numFmtId="1" fontId="5" fillId="3" borderId="29" xfId="13" applyNumberFormat="1" applyFont="1" applyFill="1" applyBorder="1" applyAlignment="1">
      <alignment horizontal="center" vertical="center" shrinkToFit="1"/>
    </xf>
    <xf numFmtId="0" fontId="30" fillId="0" borderId="10" xfId="13" applyFont="1" applyFill="1" applyBorder="1" applyAlignment="1">
      <alignment horizontal="center" vertical="center" shrinkToFit="1"/>
    </xf>
    <xf numFmtId="1" fontId="3" fillId="4" borderId="5" xfId="13" applyNumberFormat="1" applyFont="1" applyFill="1" applyBorder="1" applyAlignment="1">
      <alignment horizontal="center" vertical="center" shrinkToFit="1"/>
    </xf>
    <xf numFmtId="0" fontId="1" fillId="0" borderId="0" xfId="13"/>
    <xf numFmtId="0" fontId="4" fillId="0" borderId="13" xfId="13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5" xfId="13" applyFont="1" applyBorder="1" applyAlignment="1">
      <alignment horizontal="center" vertical="center" textRotation="90" wrapText="1"/>
    </xf>
    <xf numFmtId="0" fontId="4" fillId="0" borderId="16" xfId="13" applyFont="1" applyBorder="1" applyAlignment="1">
      <alignment horizontal="center" vertical="center" wrapText="1"/>
    </xf>
    <xf numFmtId="16" fontId="4" fillId="0" borderId="17" xfId="13" applyNumberFormat="1" applyFont="1" applyBorder="1" applyAlignment="1">
      <alignment horizontal="center" vertical="center" wrapText="1"/>
    </xf>
    <xf numFmtId="0" fontId="4" fillId="0" borderId="18" xfId="13" applyFont="1" applyBorder="1" applyAlignment="1">
      <alignment horizontal="center" vertical="center" wrapText="1"/>
    </xf>
    <xf numFmtId="0" fontId="4" fillId="0" borderId="19" xfId="13" applyFont="1" applyBorder="1" applyAlignment="1">
      <alignment horizontal="center" vertical="center" wrapText="1"/>
    </xf>
    <xf numFmtId="0" fontId="4" fillId="0" borderId="17" xfId="13" applyFont="1" applyBorder="1" applyAlignment="1">
      <alignment horizontal="center" vertical="center" wrapText="1"/>
    </xf>
    <xf numFmtId="0" fontId="4" fillId="0" borderId="20" xfId="13" applyFont="1" applyBorder="1" applyAlignment="1">
      <alignment horizontal="center" vertical="center" wrapText="1"/>
    </xf>
    <xf numFmtId="0" fontId="4" fillId="0" borderId="53" xfId="13" applyFont="1" applyBorder="1" applyAlignment="1">
      <alignment horizontal="center" vertical="center" wrapText="1"/>
    </xf>
    <xf numFmtId="0" fontId="4" fillId="0" borderId="46" xfId="13" applyFont="1" applyBorder="1" applyAlignment="1">
      <alignment horizontal="center" vertical="center" wrapText="1"/>
    </xf>
    <xf numFmtId="0" fontId="4" fillId="0" borderId="38" xfId="13" applyFont="1" applyBorder="1" applyAlignment="1">
      <alignment horizontal="center" vertical="center" wrapText="1"/>
    </xf>
    <xf numFmtId="0" fontId="3" fillId="0" borderId="0" xfId="11" applyFont="1"/>
    <xf numFmtId="0" fontId="22" fillId="0" borderId="13" xfId="11" applyFont="1" applyBorder="1" applyAlignment="1">
      <alignment horizontal="center" vertical="center" wrapText="1" shrinkToFit="1"/>
    </xf>
    <xf numFmtId="0" fontId="22" fillId="0" borderId="24" xfId="11" applyFont="1" applyBorder="1" applyAlignment="1">
      <alignment horizontal="center" vertical="center" wrapText="1"/>
    </xf>
    <xf numFmtId="164" fontId="15" fillId="0" borderId="0" xfId="11" applyNumberFormat="1" applyFont="1"/>
    <xf numFmtId="0" fontId="32" fillId="0" borderId="0" xfId="11" applyFont="1" applyAlignment="1">
      <alignment horizontal="right"/>
    </xf>
    <xf numFmtId="165" fontId="24" fillId="0" borderId="0" xfId="11" applyNumberFormat="1" applyFont="1" applyAlignment="1">
      <alignment shrinkToFit="1"/>
    </xf>
    <xf numFmtId="0" fontId="15" fillId="0" borderId="0" xfId="11" applyFont="1"/>
    <xf numFmtId="0" fontId="3" fillId="0" borderId="0" xfId="13" applyFont="1"/>
    <xf numFmtId="0" fontId="3" fillId="3" borderId="27" xfId="13" applyFont="1" applyFill="1" applyBorder="1"/>
    <xf numFmtId="0" fontId="5" fillId="3" borderId="33" xfId="13" applyFont="1" applyFill="1" applyBorder="1" applyAlignment="1">
      <alignment horizontal="center" vertical="center" shrinkToFit="1"/>
    </xf>
    <xf numFmtId="165" fontId="22" fillId="3" borderId="13" xfId="11" applyNumberFormat="1" applyFont="1" applyFill="1" applyBorder="1" applyAlignment="1">
      <alignment horizontal="center" shrinkToFit="1"/>
    </xf>
    <xf numFmtId="165" fontId="22" fillId="3" borderId="1" xfId="11" applyNumberFormat="1" applyFont="1" applyFill="1" applyBorder="1" applyAlignment="1">
      <alignment horizontal="center" shrinkToFit="1"/>
    </xf>
    <xf numFmtId="1" fontId="5" fillId="3" borderId="23" xfId="13" applyNumberFormat="1" applyFont="1" applyFill="1" applyBorder="1" applyAlignment="1">
      <alignment horizontal="center" vertical="center" shrinkToFit="1"/>
    </xf>
    <xf numFmtId="1" fontId="5" fillId="3" borderId="28" xfId="13" applyNumberFormat="1" applyFont="1" applyFill="1" applyBorder="1" applyAlignment="1">
      <alignment horizontal="center" vertical="center" shrinkToFit="1"/>
    </xf>
    <xf numFmtId="0" fontId="31" fillId="3" borderId="15" xfId="0" applyFont="1" applyFill="1" applyBorder="1" applyAlignment="1">
      <alignment horizontal="left" vertical="center" wrapText="1"/>
    </xf>
    <xf numFmtId="0" fontId="23" fillId="3" borderId="0" xfId="13" applyFont="1" applyFill="1" applyBorder="1"/>
    <xf numFmtId="0" fontId="23" fillId="3" borderId="0" xfId="13" applyFont="1" applyFill="1"/>
    <xf numFmtId="0" fontId="5" fillId="2" borderId="54" xfId="13" applyFont="1" applyFill="1" applyBorder="1" applyAlignment="1">
      <alignment horizontal="center" vertical="center" shrinkToFit="1"/>
    </xf>
    <xf numFmtId="0" fontId="5" fillId="2" borderId="55" xfId="13" applyFont="1" applyFill="1" applyBorder="1" applyAlignment="1">
      <alignment horizontal="center" vertical="center" shrinkToFit="1"/>
    </xf>
    <xf numFmtId="0" fontId="5" fillId="4" borderId="55" xfId="13" applyFont="1" applyFill="1" applyBorder="1" applyAlignment="1">
      <alignment horizontal="center" vertical="center" shrinkToFit="1"/>
    </xf>
    <xf numFmtId="0" fontId="5" fillId="3" borderId="55" xfId="13" applyFont="1" applyFill="1" applyBorder="1" applyAlignment="1">
      <alignment horizontal="center" vertical="center" shrinkToFit="1"/>
    </xf>
    <xf numFmtId="1" fontId="5" fillId="4" borderId="55" xfId="13" applyNumberFormat="1" applyFont="1" applyFill="1" applyBorder="1" applyAlignment="1">
      <alignment horizontal="center" vertical="center" shrinkToFit="1"/>
    </xf>
    <xf numFmtId="1" fontId="5" fillId="3" borderId="55" xfId="13" applyNumberFormat="1" applyFont="1" applyFill="1" applyBorder="1" applyAlignment="1">
      <alignment horizontal="center" vertical="center" shrinkToFit="1"/>
    </xf>
    <xf numFmtId="0" fontId="5" fillId="2" borderId="56" xfId="13" applyFont="1" applyFill="1" applyBorder="1" applyAlignment="1">
      <alignment horizontal="center" vertical="center" shrinkToFit="1"/>
    </xf>
    <xf numFmtId="1" fontId="3" fillId="4" borderId="57" xfId="13" applyNumberFormat="1" applyFont="1" applyFill="1" applyBorder="1" applyAlignment="1">
      <alignment horizontal="center" vertical="center" shrinkToFit="1"/>
    </xf>
    <xf numFmtId="0" fontId="22" fillId="3" borderId="13" xfId="12" applyFont="1" applyFill="1" applyBorder="1" applyAlignment="1">
      <alignment horizontal="center" vertical="center"/>
    </xf>
    <xf numFmtId="0" fontId="31" fillId="3" borderId="26" xfId="10" applyFont="1" applyFill="1" applyBorder="1" applyAlignment="1">
      <alignment horizontal="left" vertical="center" wrapText="1"/>
    </xf>
    <xf numFmtId="0" fontId="22" fillId="2" borderId="13" xfId="10" applyFont="1" applyFill="1" applyBorder="1" applyAlignment="1">
      <alignment horizontal="left" vertical="center" wrapText="1"/>
    </xf>
    <xf numFmtId="0" fontId="22" fillId="3" borderId="13" xfId="12" applyFont="1" applyFill="1" applyBorder="1" applyAlignment="1">
      <alignment horizontal="center" vertical="center"/>
    </xf>
    <xf numFmtId="0" fontId="22" fillId="3" borderId="13" xfId="12" applyFont="1" applyFill="1" applyBorder="1" applyAlignment="1">
      <alignment horizontal="center" vertical="center"/>
    </xf>
    <xf numFmtId="165" fontId="22" fillId="3" borderId="13" xfId="11" applyNumberFormat="1" applyFont="1" applyFill="1" applyBorder="1" applyAlignment="1">
      <alignment horizontal="center" shrinkToFit="1"/>
    </xf>
    <xf numFmtId="165" fontId="26" fillId="3" borderId="13" xfId="11" applyNumberFormat="1" applyFont="1" applyFill="1" applyBorder="1" applyAlignment="1">
      <alignment shrinkToFit="1"/>
    </xf>
    <xf numFmtId="0" fontId="15" fillId="3" borderId="26" xfId="1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165" fontId="22" fillId="2" borderId="58" xfId="11" applyNumberFormat="1" applyFont="1" applyFill="1" applyBorder="1" applyAlignment="1">
      <alignment horizontal="center" shrinkToFit="1"/>
    </xf>
    <xf numFmtId="0" fontId="3" fillId="6" borderId="27" xfId="13" applyFont="1" applyFill="1" applyBorder="1"/>
    <xf numFmtId="0" fontId="15" fillId="6" borderId="15" xfId="0" applyFont="1" applyFill="1" applyBorder="1" applyAlignment="1">
      <alignment horizontal="left" vertical="center" wrapText="1"/>
    </xf>
    <xf numFmtId="1" fontId="5" fillId="6" borderId="23" xfId="13" applyNumberFormat="1" applyFont="1" applyFill="1" applyBorder="1" applyAlignment="1">
      <alignment horizontal="center" vertical="center" shrinkToFit="1"/>
    </xf>
    <xf numFmtId="1" fontId="5" fillId="6" borderId="29" xfId="13" applyNumberFormat="1" applyFont="1" applyFill="1" applyBorder="1" applyAlignment="1">
      <alignment horizontal="center" vertical="center" shrinkToFit="1"/>
    </xf>
    <xf numFmtId="1" fontId="5" fillId="6" borderId="55" xfId="13" applyNumberFormat="1" applyFont="1" applyFill="1" applyBorder="1" applyAlignment="1">
      <alignment horizontal="center" vertical="center" shrinkToFit="1"/>
    </xf>
    <xf numFmtId="1" fontId="5" fillId="6" borderId="28" xfId="13" applyNumberFormat="1" applyFont="1" applyFill="1" applyBorder="1" applyAlignment="1">
      <alignment horizontal="center" vertical="center" shrinkToFit="1"/>
    </xf>
    <xf numFmtId="1" fontId="5" fillId="6" borderId="33" xfId="13" applyNumberFormat="1" applyFont="1" applyFill="1" applyBorder="1" applyAlignment="1">
      <alignment horizontal="center" vertical="center" shrinkToFit="1"/>
    </xf>
    <xf numFmtId="0" fontId="1" fillId="6" borderId="0" xfId="13" applyFill="1"/>
    <xf numFmtId="1" fontId="5" fillId="6" borderId="30" xfId="13" applyNumberFormat="1" applyFont="1" applyFill="1" applyBorder="1" applyAlignment="1">
      <alignment horizontal="center" vertical="center" shrinkToFit="1"/>
    </xf>
    <xf numFmtId="0" fontId="6" fillId="6" borderId="13" xfId="13" applyFont="1" applyFill="1" applyBorder="1" applyAlignment="1">
      <alignment horizontal="center" vertical="center" shrinkToFit="1"/>
    </xf>
    <xf numFmtId="0" fontId="5" fillId="6" borderId="25" xfId="13" applyFont="1" applyFill="1" applyBorder="1" applyAlignment="1">
      <alignment horizontal="center" vertical="center" shrinkToFit="1"/>
    </xf>
    <xf numFmtId="0" fontId="5" fillId="6" borderId="13" xfId="13" applyFont="1" applyFill="1" applyBorder="1" applyAlignment="1">
      <alignment horizontal="center" vertical="center" shrinkToFit="1"/>
    </xf>
    <xf numFmtId="0" fontId="5" fillId="6" borderId="15" xfId="13" applyFont="1" applyFill="1" applyBorder="1" applyAlignment="1">
      <alignment horizontal="center" vertical="center" shrinkToFit="1"/>
    </xf>
    <xf numFmtId="0" fontId="5" fillId="6" borderId="59" xfId="13" applyFont="1" applyFill="1" applyBorder="1" applyAlignment="1">
      <alignment horizontal="center" vertical="center" shrinkToFit="1"/>
    </xf>
    <xf numFmtId="0" fontId="5" fillId="6" borderId="60" xfId="13" applyFont="1" applyFill="1" applyBorder="1" applyAlignment="1">
      <alignment horizontal="center" vertical="center" shrinkToFit="1"/>
    </xf>
    <xf numFmtId="0" fontId="5" fillId="6" borderId="39" xfId="13" applyFont="1" applyFill="1" applyBorder="1" applyAlignment="1">
      <alignment horizontal="center" vertical="center" shrinkToFit="1"/>
    </xf>
    <xf numFmtId="0" fontId="22" fillId="7" borderId="13" xfId="12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left" vertical="center" wrapText="1"/>
    </xf>
    <xf numFmtId="165" fontId="22" fillId="7" borderId="13" xfId="11" applyNumberFormat="1" applyFont="1" applyFill="1" applyBorder="1" applyAlignment="1">
      <alignment horizontal="center" shrinkToFit="1"/>
    </xf>
    <xf numFmtId="2" fontId="22" fillId="7" borderId="13" xfId="11" applyNumberFormat="1" applyFont="1" applyFill="1" applyBorder="1" applyAlignment="1">
      <alignment horizontal="center" shrinkToFit="1"/>
    </xf>
    <xf numFmtId="164" fontId="25" fillId="7" borderId="1" xfId="11" applyNumberFormat="1" applyFont="1" applyFill="1" applyBorder="1" applyAlignment="1">
      <alignment horizontal="right" shrinkToFit="1"/>
    </xf>
    <xf numFmtId="164" fontId="22" fillId="7" borderId="25" xfId="11" applyNumberFormat="1" applyFont="1" applyFill="1" applyBorder="1" applyAlignment="1">
      <alignment horizontal="center" shrinkToFit="1"/>
    </xf>
    <xf numFmtId="164" fontId="22" fillId="7" borderId="13" xfId="11" applyNumberFormat="1" applyFont="1" applyFill="1" applyBorder="1" applyAlignment="1">
      <alignment horizontal="center" shrinkToFit="1"/>
    </xf>
    <xf numFmtId="0" fontId="9" fillId="7" borderId="0" xfId="11" applyFont="1" applyFill="1"/>
    <xf numFmtId="0" fontId="5" fillId="3" borderId="34" xfId="13" applyFont="1" applyFill="1" applyBorder="1" applyAlignment="1">
      <alignment horizontal="center" vertical="center" shrinkToFit="1"/>
    </xf>
    <xf numFmtId="0" fontId="5" fillId="3" borderId="61" xfId="13" applyFont="1" applyFill="1" applyBorder="1" applyAlignment="1">
      <alignment horizontal="center" vertical="center" shrinkToFit="1"/>
    </xf>
    <xf numFmtId="0" fontId="5" fillId="3" borderId="6" xfId="13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left" vertical="center" wrapText="1"/>
    </xf>
    <xf numFmtId="0" fontId="5" fillId="3" borderId="62" xfId="13" applyFont="1" applyFill="1" applyBorder="1" applyAlignment="1">
      <alignment horizontal="center" vertical="center" shrinkToFit="1"/>
    </xf>
    <xf numFmtId="0" fontId="5" fillId="3" borderId="63" xfId="13" applyFont="1" applyFill="1" applyBorder="1" applyAlignment="1">
      <alignment horizontal="center" vertical="center" shrinkToFit="1"/>
    </xf>
    <xf numFmtId="0" fontId="5" fillId="3" borderId="64" xfId="13" applyFont="1" applyFill="1" applyBorder="1" applyAlignment="1">
      <alignment horizontal="center" vertical="center" shrinkToFit="1"/>
    </xf>
    <xf numFmtId="0" fontId="5" fillId="3" borderId="7" xfId="13" applyFont="1" applyFill="1" applyBorder="1" applyAlignment="1">
      <alignment horizontal="center" vertical="center" shrinkToFit="1"/>
    </xf>
    <xf numFmtId="1" fontId="5" fillId="3" borderId="65" xfId="13" applyNumberFormat="1" applyFont="1" applyFill="1" applyBorder="1" applyAlignment="1">
      <alignment horizontal="center" vertical="center" shrinkToFit="1"/>
    </xf>
    <xf numFmtId="1" fontId="6" fillId="3" borderId="45" xfId="13" applyNumberFormat="1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right" vertical="center" wrapText="1"/>
    </xf>
    <xf numFmtId="0" fontId="3" fillId="3" borderId="27" xfId="13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0" fontId="3" fillId="3" borderId="27" xfId="13" applyFont="1" applyFill="1" applyBorder="1"/>
    <xf numFmtId="0" fontId="3" fillId="3" borderId="15" xfId="0" applyFont="1" applyFill="1" applyBorder="1" applyAlignment="1">
      <alignment horizontal="left" vertical="center" wrapText="1"/>
    </xf>
    <xf numFmtId="0" fontId="36" fillId="0" borderId="66" xfId="0" applyFont="1" applyBorder="1" applyAlignment="1">
      <alignment horizontal="center" wrapText="1"/>
    </xf>
    <xf numFmtId="0" fontId="36" fillId="0" borderId="67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8" fillId="8" borderId="119" xfId="0" applyFont="1" applyFill="1" applyBorder="1" applyAlignment="1">
      <alignment horizontal="center" vertical="center" shrinkToFit="1"/>
    </xf>
    <xf numFmtId="0" fontId="39" fillId="8" borderId="119" xfId="0" applyFont="1" applyFill="1" applyBorder="1" applyAlignment="1">
      <alignment horizontal="center" vertical="center" shrinkToFit="1"/>
    </xf>
    <xf numFmtId="0" fontId="40" fillId="0" borderId="120" xfId="0" applyFont="1" applyBorder="1" applyAlignment="1">
      <alignment horizontal="right" vertical="center" shrinkToFit="1"/>
    </xf>
    <xf numFmtId="0" fontId="39" fillId="8" borderId="121" xfId="0" applyFont="1" applyFill="1" applyBorder="1" applyAlignment="1">
      <alignment horizontal="center" vertical="center" shrinkToFit="1"/>
    </xf>
    <xf numFmtId="0" fontId="38" fillId="8" borderId="122" xfId="0" applyFont="1" applyFill="1" applyBorder="1" applyAlignment="1">
      <alignment horizontal="center" vertical="center" shrinkToFit="1"/>
    </xf>
    <xf numFmtId="0" fontId="39" fillId="8" borderId="123" xfId="0" applyFont="1" applyFill="1" applyBorder="1" applyAlignment="1">
      <alignment horizontal="center" vertical="center" shrinkToFit="1"/>
    </xf>
    <xf numFmtId="0" fontId="4" fillId="0" borderId="1" xfId="13" applyFont="1" applyBorder="1" applyAlignment="1">
      <alignment horizontal="center" vertical="center" wrapText="1"/>
    </xf>
    <xf numFmtId="0" fontId="1" fillId="0" borderId="1" xfId="13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17" fillId="3" borderId="67" xfId="0" applyFont="1" applyFill="1" applyBorder="1" applyAlignment="1">
      <alignment horizontal="center" vertical="center" textRotation="90" wrapText="1"/>
    </xf>
    <xf numFmtId="0" fontId="18" fillId="3" borderId="73" xfId="0" applyFont="1" applyFill="1" applyBorder="1" applyAlignment="1">
      <alignment horizontal="center" vertical="center" wrapText="1"/>
    </xf>
    <xf numFmtId="0" fontId="18" fillId="3" borderId="74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6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center" wrapText="1"/>
    </xf>
    <xf numFmtId="0" fontId="17" fillId="3" borderId="77" xfId="0" applyFont="1" applyFill="1" applyBorder="1" applyAlignment="1">
      <alignment horizontal="center" vertical="center" textRotation="90" wrapText="1"/>
    </xf>
    <xf numFmtId="0" fontId="17" fillId="3" borderId="78" xfId="0" applyFont="1" applyFill="1" applyBorder="1" applyAlignment="1">
      <alignment horizontal="center" vertical="center" textRotation="90" wrapText="1"/>
    </xf>
    <xf numFmtId="0" fontId="17" fillId="3" borderId="79" xfId="0" applyFont="1" applyFill="1" applyBorder="1" applyAlignment="1">
      <alignment horizontal="center" vertical="center" textRotation="90" wrapText="1"/>
    </xf>
    <xf numFmtId="0" fontId="17" fillId="3" borderId="48" xfId="0" applyFont="1" applyFill="1" applyBorder="1" applyAlignment="1">
      <alignment horizontal="center" vertical="center" textRotation="90" wrapText="1"/>
    </xf>
    <xf numFmtId="0" fontId="17" fillId="3" borderId="80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20" fillId="3" borderId="70" xfId="0" applyFont="1" applyFill="1" applyBorder="1" applyAlignment="1">
      <alignment horizontal="center" vertical="center" textRotation="90" wrapText="1"/>
    </xf>
    <xf numFmtId="0" fontId="20" fillId="3" borderId="71" xfId="0" applyFont="1" applyFill="1" applyBorder="1" applyAlignment="1">
      <alignment horizontal="center" vertical="center" textRotation="90" wrapText="1"/>
    </xf>
    <xf numFmtId="0" fontId="20" fillId="3" borderId="72" xfId="0" applyFont="1" applyFill="1" applyBorder="1" applyAlignment="1">
      <alignment horizontal="center" vertical="center" textRotation="90" wrapText="1"/>
    </xf>
    <xf numFmtId="0" fontId="4" fillId="0" borderId="81" xfId="13" applyFont="1" applyBorder="1" applyAlignment="1">
      <alignment horizontal="center" vertical="center"/>
    </xf>
    <xf numFmtId="0" fontId="4" fillId="0" borderId="82" xfId="13" applyFont="1" applyBorder="1" applyAlignment="1">
      <alignment horizontal="center" vertical="center"/>
    </xf>
    <xf numFmtId="0" fontId="4" fillId="0" borderId="83" xfId="13" applyFont="1" applyBorder="1" applyAlignment="1">
      <alignment horizontal="center" vertical="center"/>
    </xf>
    <xf numFmtId="0" fontId="4" fillId="0" borderId="84" xfId="13" applyFont="1" applyBorder="1" applyAlignment="1">
      <alignment horizontal="center" vertical="center"/>
    </xf>
    <xf numFmtId="0" fontId="4" fillId="0" borderId="85" xfId="13" applyFont="1" applyBorder="1" applyAlignment="1">
      <alignment horizontal="center" vertical="center"/>
    </xf>
    <xf numFmtId="0" fontId="4" fillId="0" borderId="69" xfId="13" applyFont="1" applyBorder="1" applyAlignment="1">
      <alignment horizontal="center" vertical="center"/>
    </xf>
    <xf numFmtId="0" fontId="4" fillId="0" borderId="49" xfId="13" applyFont="1" applyBorder="1" applyAlignment="1">
      <alignment horizontal="center" vertical="center"/>
    </xf>
    <xf numFmtId="0" fontId="27" fillId="0" borderId="45" xfId="2" applyNumberFormat="1" applyFont="1" applyFill="1" applyBorder="1" applyAlignment="1" applyProtection="1">
      <alignment horizontal="left" vertical="center" textRotation="90"/>
    </xf>
    <xf numFmtId="0" fontId="27" fillId="0" borderId="24" xfId="2" applyNumberFormat="1" applyFont="1" applyFill="1" applyBorder="1" applyAlignment="1" applyProtection="1">
      <alignment horizontal="left" vertical="center" textRotation="90"/>
    </xf>
    <xf numFmtId="0" fontId="17" fillId="0" borderId="86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center" textRotation="90" wrapText="1"/>
    </xf>
    <xf numFmtId="0" fontId="4" fillId="0" borderId="87" xfId="13" applyFont="1" applyBorder="1" applyAlignment="1">
      <alignment horizontal="center" vertical="center" textRotation="90" wrapText="1"/>
    </xf>
    <xf numFmtId="0" fontId="4" fillId="0" borderId="28" xfId="13" applyFont="1" applyBorder="1" applyAlignment="1">
      <alignment horizontal="center" vertical="center" textRotation="90" wrapText="1"/>
    </xf>
    <xf numFmtId="0" fontId="4" fillId="0" borderId="13" xfId="13" applyFont="1" applyBorder="1" applyAlignment="1">
      <alignment horizontal="center" vertical="center" textRotation="90" wrapText="1"/>
    </xf>
    <xf numFmtId="0" fontId="37" fillId="0" borderId="0" xfId="0" applyFont="1" applyAlignment="1">
      <alignment horizontal="left"/>
    </xf>
    <xf numFmtId="0" fontId="17" fillId="3" borderId="48" xfId="0" applyFont="1" applyFill="1" applyBorder="1" applyAlignment="1">
      <alignment horizontal="center" vertical="center" wrapText="1"/>
    </xf>
    <xf numFmtId="0" fontId="17" fillId="3" borderId="77" xfId="0" applyFont="1" applyFill="1" applyBorder="1" applyAlignment="1">
      <alignment horizontal="center" vertical="center" wrapText="1"/>
    </xf>
    <xf numFmtId="0" fontId="17" fillId="3" borderId="88" xfId="0" applyFont="1" applyFill="1" applyBorder="1" applyAlignment="1">
      <alignment horizontal="center" vertical="center" wrapText="1"/>
    </xf>
    <xf numFmtId="0" fontId="17" fillId="3" borderId="89" xfId="0" applyFont="1" applyFill="1" applyBorder="1" applyAlignment="1">
      <alignment horizontal="center" vertical="center" wrapText="1"/>
    </xf>
    <xf numFmtId="0" fontId="17" fillId="3" borderId="90" xfId="0" applyFont="1" applyFill="1" applyBorder="1" applyAlignment="1">
      <alignment horizontal="center" vertical="center" wrapText="1"/>
    </xf>
    <xf numFmtId="0" fontId="4" fillId="0" borderId="27" xfId="13" applyFont="1" applyBorder="1" applyAlignment="1">
      <alignment horizontal="center" vertical="center" textRotation="90" wrapText="1"/>
    </xf>
    <xf numFmtId="0" fontId="4" fillId="0" borderId="91" xfId="13" applyFont="1" applyBorder="1" applyAlignment="1">
      <alignment horizontal="center" vertical="center" textRotation="90" wrapText="1"/>
    </xf>
    <xf numFmtId="0" fontId="4" fillId="0" borderId="26" xfId="13" applyFont="1" applyBorder="1" applyAlignment="1">
      <alignment horizontal="center" vertical="center" wrapText="1"/>
    </xf>
    <xf numFmtId="0" fontId="4" fillId="0" borderId="59" xfId="13" applyFont="1" applyBorder="1" applyAlignment="1">
      <alignment horizontal="center" vertical="center" wrapText="1"/>
    </xf>
    <xf numFmtId="0" fontId="4" fillId="0" borderId="25" xfId="13" applyFont="1" applyBorder="1" applyAlignment="1">
      <alignment horizontal="center" vertical="center" wrapText="1"/>
    </xf>
    <xf numFmtId="0" fontId="4" fillId="0" borderId="13" xfId="13" applyFont="1" applyBorder="1" applyAlignment="1">
      <alignment horizontal="center" vertical="center" wrapText="1"/>
    </xf>
    <xf numFmtId="0" fontId="4" fillId="0" borderId="13" xfId="13" applyFont="1" applyBorder="1" applyAlignment="1">
      <alignment horizontal="center" vertical="center" textRotation="90"/>
    </xf>
    <xf numFmtId="0" fontId="17" fillId="0" borderId="86" xfId="8" applyFont="1" applyBorder="1" applyAlignment="1">
      <alignment horizontal="center" vertical="center" textRotation="90" wrapText="1"/>
    </xf>
    <xf numFmtId="0" fontId="17" fillId="0" borderId="92" xfId="8" applyFont="1" applyBorder="1" applyAlignment="1">
      <alignment horizontal="center" vertical="center" textRotation="90" wrapText="1"/>
    </xf>
    <xf numFmtId="0" fontId="17" fillId="0" borderId="2" xfId="8" applyFont="1" applyBorder="1" applyAlignment="1">
      <alignment horizontal="center" vertical="center" textRotation="90" wrapText="1"/>
    </xf>
    <xf numFmtId="0" fontId="16" fillId="0" borderId="93" xfId="8" applyFont="1" applyBorder="1" applyAlignment="1">
      <alignment horizontal="center" vertical="center" textRotation="90" wrapText="1"/>
    </xf>
    <xf numFmtId="0" fontId="16" fillId="0" borderId="4" xfId="8" applyFont="1" applyBorder="1" applyAlignment="1">
      <alignment horizontal="center" vertical="center" textRotation="90" wrapText="1"/>
    </xf>
    <xf numFmtId="0" fontId="28" fillId="2" borderId="0" xfId="13" applyFont="1" applyFill="1" applyAlignment="1">
      <alignment horizontal="left" wrapText="1"/>
    </xf>
    <xf numFmtId="0" fontId="1" fillId="0" borderId="94" xfId="13" applyBorder="1" applyAlignment="1">
      <alignment horizontal="center" vertical="center" wrapText="1"/>
    </xf>
    <xf numFmtId="0" fontId="1" fillId="0" borderId="87" xfId="13" applyBorder="1" applyAlignment="1">
      <alignment horizontal="center" vertical="center" wrapText="1"/>
    </xf>
    <xf numFmtId="0" fontId="1" fillId="0" borderId="95" xfId="13" applyBorder="1" applyAlignment="1">
      <alignment horizontal="center" vertical="center" wrapText="1"/>
    </xf>
    <xf numFmtId="0" fontId="4" fillId="0" borderId="82" xfId="13" applyFont="1" applyBorder="1" applyAlignment="1">
      <alignment horizontal="center" vertical="center" wrapText="1"/>
    </xf>
    <xf numFmtId="0" fontId="4" fillId="0" borderId="83" xfId="13" applyFont="1" applyBorder="1" applyAlignment="1">
      <alignment horizontal="center" vertical="center" wrapText="1"/>
    </xf>
    <xf numFmtId="0" fontId="4" fillId="0" borderId="96" xfId="13" applyFont="1" applyBorder="1" applyAlignment="1">
      <alignment horizontal="center" vertical="center" wrapText="1"/>
    </xf>
    <xf numFmtId="0" fontId="3" fillId="4" borderId="97" xfId="11" applyFont="1" applyFill="1" applyBorder="1" applyAlignment="1">
      <alignment horizontal="right"/>
    </xf>
    <xf numFmtId="0" fontId="3" fillId="4" borderId="98" xfId="11" applyFont="1" applyFill="1" applyBorder="1" applyAlignment="1">
      <alignment horizontal="right"/>
    </xf>
    <xf numFmtId="0" fontId="17" fillId="0" borderId="99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4" fillId="0" borderId="26" xfId="13" applyFont="1" applyBorder="1" applyAlignment="1">
      <alignment horizontal="center" vertical="center" textRotation="90" wrapText="1"/>
    </xf>
    <xf numFmtId="2" fontId="3" fillId="0" borderId="12" xfId="13" applyNumberFormat="1" applyFont="1" applyBorder="1" applyAlignment="1">
      <alignment horizontal="left" wrapText="1"/>
    </xf>
    <xf numFmtId="0" fontId="29" fillId="0" borderId="100" xfId="11" applyFont="1" applyFill="1" applyBorder="1" applyAlignment="1">
      <alignment horizontal="right"/>
    </xf>
    <xf numFmtId="0" fontId="29" fillId="0" borderId="42" xfId="11" applyFont="1" applyFill="1" applyBorder="1" applyAlignment="1">
      <alignment horizontal="right"/>
    </xf>
    <xf numFmtId="0" fontId="4" fillId="0" borderId="101" xfId="13" applyFont="1" applyBorder="1" applyAlignment="1">
      <alignment horizontal="center" vertical="center" textRotation="90"/>
    </xf>
    <xf numFmtId="0" fontId="4" fillId="0" borderId="102" xfId="13" applyFont="1" applyBorder="1" applyAlignment="1">
      <alignment horizontal="center" vertical="center" wrapText="1"/>
    </xf>
    <xf numFmtId="0" fontId="4" fillId="0" borderId="103" xfId="13" applyFont="1" applyBorder="1" applyAlignment="1">
      <alignment horizontal="center" vertical="center" wrapText="1"/>
    </xf>
    <xf numFmtId="0" fontId="4" fillId="0" borderId="104" xfId="13" applyFont="1" applyBorder="1" applyAlignment="1">
      <alignment horizontal="center" vertical="center" wrapText="1"/>
    </xf>
    <xf numFmtId="0" fontId="4" fillId="0" borderId="24" xfId="13" applyFont="1" applyBorder="1" applyAlignment="1">
      <alignment horizontal="center" vertical="center" textRotation="90" wrapText="1"/>
    </xf>
    <xf numFmtId="0" fontId="4" fillId="0" borderId="13" xfId="13" applyFont="1" applyBorder="1" applyAlignment="1">
      <alignment horizontal="center" vertical="center"/>
    </xf>
    <xf numFmtId="0" fontId="4" fillId="0" borderId="15" xfId="13" applyFont="1" applyBorder="1" applyAlignment="1">
      <alignment horizontal="center" vertical="center" textRotation="90"/>
    </xf>
    <xf numFmtId="0" fontId="4" fillId="0" borderId="105" xfId="13" applyFont="1" applyBorder="1" applyAlignment="1">
      <alignment horizontal="center" vertical="center" wrapText="1"/>
    </xf>
    <xf numFmtId="0" fontId="4" fillId="0" borderId="12" xfId="13" applyFont="1" applyBorder="1" applyAlignment="1">
      <alignment horizontal="center" vertical="center" wrapText="1"/>
    </xf>
    <xf numFmtId="0" fontId="4" fillId="0" borderId="106" xfId="13" applyFont="1" applyBorder="1" applyAlignment="1">
      <alignment horizontal="center" vertical="center" wrapText="1"/>
    </xf>
    <xf numFmtId="0" fontId="4" fillId="0" borderId="107" xfId="13" applyFont="1" applyBorder="1" applyAlignment="1">
      <alignment horizontal="center" vertical="center" wrapText="1"/>
    </xf>
    <xf numFmtId="0" fontId="4" fillId="0" borderId="5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4" fillId="0" borderId="47" xfId="13" applyFont="1" applyBorder="1" applyAlignment="1">
      <alignment horizontal="center" vertical="center" wrapText="1"/>
    </xf>
    <xf numFmtId="0" fontId="4" fillId="0" borderId="108" xfId="13" applyFont="1" applyBorder="1" applyAlignment="1">
      <alignment horizontal="center" vertical="center" wrapText="1"/>
    </xf>
    <xf numFmtId="0" fontId="4" fillId="0" borderId="22" xfId="13" applyFont="1" applyBorder="1" applyAlignment="1">
      <alignment horizontal="center" vertical="center" wrapText="1"/>
    </xf>
    <xf numFmtId="0" fontId="4" fillId="0" borderId="30" xfId="13" applyFont="1" applyBorder="1" applyAlignment="1">
      <alignment horizontal="center" vertical="center" wrapText="1"/>
    </xf>
    <xf numFmtId="0" fontId="4" fillId="0" borderId="12" xfId="13" applyFont="1" applyBorder="1" applyAlignment="1">
      <alignment horizontal="center" vertical="center"/>
    </xf>
    <xf numFmtId="0" fontId="4" fillId="0" borderId="106" xfId="13" applyFont="1" applyBorder="1" applyAlignment="1">
      <alignment horizontal="center" vertical="center"/>
    </xf>
    <xf numFmtId="0" fontId="4" fillId="0" borderId="29" xfId="13" applyFont="1" applyBorder="1" applyAlignment="1">
      <alignment horizontal="center" vertical="center"/>
    </xf>
    <xf numFmtId="0" fontId="4" fillId="0" borderId="30" xfId="13" applyFont="1" applyBorder="1" applyAlignment="1">
      <alignment horizontal="center" vertical="center"/>
    </xf>
    <xf numFmtId="0" fontId="4" fillId="0" borderId="25" xfId="13" applyFont="1" applyBorder="1" applyAlignment="1">
      <alignment horizontal="center" vertical="center" textRotation="90"/>
    </xf>
    <xf numFmtId="0" fontId="4" fillId="0" borderId="109" xfId="13" applyFont="1" applyBorder="1" applyAlignment="1">
      <alignment horizontal="center" vertical="center"/>
    </xf>
    <xf numFmtId="0" fontId="4" fillId="0" borderId="110" xfId="13" applyFont="1" applyBorder="1" applyAlignment="1">
      <alignment horizontal="center" vertical="center"/>
    </xf>
    <xf numFmtId="0" fontId="4" fillId="0" borderId="111" xfId="13" applyFont="1" applyBorder="1" applyAlignment="1">
      <alignment horizontal="center" vertical="center"/>
    </xf>
    <xf numFmtId="0" fontId="4" fillId="0" borderId="69" xfId="13" applyFont="1" applyBorder="1" applyAlignment="1">
      <alignment horizontal="center" vertical="center" wrapText="1"/>
    </xf>
    <xf numFmtId="0" fontId="4" fillId="0" borderId="49" xfId="13" applyFont="1" applyBorder="1" applyAlignment="1">
      <alignment horizontal="center" vertical="center" wrapText="1"/>
    </xf>
    <xf numFmtId="0" fontId="4" fillId="0" borderId="29" xfId="13" applyFont="1" applyBorder="1" applyAlignment="1">
      <alignment horizontal="center" vertical="center" wrapText="1"/>
    </xf>
    <xf numFmtId="0" fontId="4" fillId="0" borderId="23" xfId="13" applyFont="1" applyBorder="1" applyAlignment="1">
      <alignment horizontal="center" vertical="center" wrapText="1"/>
    </xf>
    <xf numFmtId="0" fontId="4" fillId="0" borderId="25" xfId="13" applyFont="1" applyBorder="1" applyAlignment="1">
      <alignment horizontal="center" vertical="center"/>
    </xf>
    <xf numFmtId="0" fontId="4" fillId="0" borderId="45" xfId="13" applyFont="1" applyBorder="1" applyAlignment="1">
      <alignment horizontal="center" vertical="center" textRotation="90"/>
    </xf>
    <xf numFmtId="0" fontId="4" fillId="0" borderId="24" xfId="13" applyFont="1" applyBorder="1" applyAlignment="1">
      <alignment horizontal="center" vertical="center" textRotation="90"/>
    </xf>
    <xf numFmtId="0" fontId="3" fillId="0" borderId="47" xfId="13" applyFont="1" applyBorder="1" applyAlignment="1">
      <alignment horizontal="center" vertical="center" wrapText="1"/>
    </xf>
    <xf numFmtId="0" fontId="3" fillId="0" borderId="69" xfId="13" applyFont="1" applyBorder="1" applyAlignment="1">
      <alignment horizontal="center" vertical="center" wrapText="1"/>
    </xf>
    <xf numFmtId="0" fontId="3" fillId="0" borderId="49" xfId="13" applyFont="1" applyBorder="1" applyAlignment="1">
      <alignment horizontal="center" vertical="center" wrapText="1"/>
    </xf>
    <xf numFmtId="0" fontId="3" fillId="0" borderId="22" xfId="13" applyFont="1" applyBorder="1" applyAlignment="1">
      <alignment horizontal="center" vertical="center" wrapText="1"/>
    </xf>
    <xf numFmtId="0" fontId="3" fillId="0" borderId="29" xfId="13" applyFont="1" applyBorder="1" applyAlignment="1">
      <alignment horizontal="center" vertical="center" wrapText="1"/>
    </xf>
    <xf numFmtId="0" fontId="3" fillId="0" borderId="23" xfId="13" applyFont="1" applyBorder="1" applyAlignment="1">
      <alignment horizontal="center" vertical="center" wrapText="1"/>
    </xf>
    <xf numFmtId="2" fontId="3" fillId="0" borderId="0" xfId="13" applyNumberFormat="1" applyFont="1" applyAlignment="1">
      <alignment horizontal="left" wrapText="1"/>
    </xf>
    <xf numFmtId="0" fontId="8" fillId="0" borderId="112" xfId="11" applyFont="1" applyFill="1" applyBorder="1" applyAlignment="1">
      <alignment horizontal="right"/>
    </xf>
    <xf numFmtId="0" fontId="11" fillId="0" borderId="41" xfId="11" applyFont="1" applyFill="1" applyBorder="1" applyAlignment="1">
      <alignment horizontal="right"/>
    </xf>
    <xf numFmtId="0" fontId="22" fillId="0" borderId="1" xfId="11" applyFont="1" applyBorder="1" applyAlignment="1">
      <alignment horizontal="center" textRotation="90" wrapText="1" shrinkToFit="1"/>
    </xf>
    <xf numFmtId="0" fontId="22" fillId="0" borderId="47" xfId="11" applyFont="1" applyBorder="1" applyAlignment="1">
      <alignment horizontal="center" vertical="center" wrapText="1" shrinkToFit="1"/>
    </xf>
    <xf numFmtId="0" fontId="22" fillId="0" borderId="49" xfId="11" applyFont="1" applyBorder="1" applyAlignment="1">
      <alignment horizontal="center" vertical="center" wrapText="1" shrinkToFit="1"/>
    </xf>
    <xf numFmtId="0" fontId="22" fillId="0" borderId="68" xfId="11" applyFont="1" applyBorder="1" applyAlignment="1">
      <alignment horizontal="center" vertical="center" wrapText="1" shrinkToFit="1"/>
    </xf>
    <xf numFmtId="0" fontId="22" fillId="0" borderId="34" xfId="11" applyFont="1" applyBorder="1" applyAlignment="1">
      <alignment horizontal="center" vertical="center" wrapText="1" shrinkToFit="1"/>
    </xf>
    <xf numFmtId="0" fontId="22" fillId="0" borderId="22" xfId="11" applyFont="1" applyBorder="1" applyAlignment="1">
      <alignment horizontal="center" vertical="center" wrapText="1" shrinkToFit="1"/>
    </xf>
    <xf numFmtId="0" fontId="22" fillId="0" borderId="23" xfId="11" applyFont="1" applyBorder="1" applyAlignment="1">
      <alignment horizontal="center" vertical="center" wrapText="1" shrinkToFit="1"/>
    </xf>
    <xf numFmtId="0" fontId="11" fillId="5" borderId="113" xfId="11" applyFont="1" applyFill="1" applyBorder="1" applyAlignment="1">
      <alignment horizontal="right"/>
    </xf>
    <xf numFmtId="0" fontId="11" fillId="5" borderId="8" xfId="11" applyFont="1" applyFill="1" applyBorder="1" applyAlignment="1">
      <alignment horizontal="right"/>
    </xf>
    <xf numFmtId="0" fontId="22" fillId="0" borderId="90" xfId="11" applyFont="1" applyBorder="1" applyAlignment="1">
      <alignment horizontal="center" vertical="center" wrapText="1"/>
    </xf>
    <xf numFmtId="0" fontId="22" fillId="0" borderId="8" xfId="11" applyFont="1" applyBorder="1" applyAlignment="1">
      <alignment horizontal="center" vertical="center" wrapText="1"/>
    </xf>
    <xf numFmtId="0" fontId="22" fillId="0" borderId="114" xfId="11" applyFont="1" applyBorder="1" applyAlignment="1">
      <alignment horizontal="center" vertical="center" textRotation="90" wrapText="1"/>
    </xf>
    <xf numFmtId="0" fontId="22" fillId="0" borderId="115" xfId="11" applyFont="1" applyBorder="1" applyAlignment="1">
      <alignment horizontal="center" vertical="center" textRotation="90" wrapText="1"/>
    </xf>
    <xf numFmtId="0" fontId="22" fillId="0" borderId="116" xfId="11" applyFont="1" applyBorder="1" applyAlignment="1">
      <alignment horizontal="center" vertical="center" textRotation="90" wrapText="1"/>
    </xf>
    <xf numFmtId="0" fontId="22" fillId="0" borderId="45" xfId="11" applyFont="1" applyBorder="1" applyAlignment="1">
      <alignment horizontal="center" vertical="center" textRotation="90" wrapText="1"/>
    </xf>
    <xf numFmtId="0" fontId="22" fillId="0" borderId="117" xfId="11" applyFont="1" applyBorder="1" applyAlignment="1">
      <alignment horizontal="center" vertical="center" textRotation="90" wrapText="1"/>
    </xf>
    <xf numFmtId="0" fontId="22" fillId="0" borderId="24" xfId="11" applyFont="1" applyBorder="1" applyAlignment="1">
      <alignment horizontal="center" vertical="center" textRotation="90" wrapText="1"/>
    </xf>
    <xf numFmtId="0" fontId="22" fillId="0" borderId="45" xfId="11" applyFont="1" applyBorder="1" applyAlignment="1">
      <alignment horizontal="center" vertical="center" wrapText="1"/>
    </xf>
    <xf numFmtId="0" fontId="22" fillId="0" borderId="117" xfId="11" applyFont="1" applyBorder="1" applyAlignment="1">
      <alignment horizontal="center" vertical="center" wrapText="1"/>
    </xf>
    <xf numFmtId="0" fontId="22" fillId="0" borderId="24" xfId="11" applyFont="1" applyBorder="1" applyAlignment="1">
      <alignment horizontal="center" vertical="center" wrapText="1"/>
    </xf>
    <xf numFmtId="0" fontId="22" fillId="0" borderId="47" xfId="11" applyFont="1" applyBorder="1" applyAlignment="1">
      <alignment horizontal="center" vertical="center" wrapText="1"/>
    </xf>
    <xf numFmtId="0" fontId="22" fillId="0" borderId="68" xfId="11" applyFont="1" applyBorder="1" applyAlignment="1">
      <alignment horizontal="center" vertical="center" wrapText="1"/>
    </xf>
    <xf numFmtId="0" fontId="22" fillId="0" borderId="22" xfId="11" applyFont="1" applyBorder="1" applyAlignment="1">
      <alignment horizontal="center" vertical="center" wrapText="1"/>
    </xf>
    <xf numFmtId="0" fontId="22" fillId="0" borderId="48" xfId="11" applyFont="1" applyBorder="1" applyAlignment="1">
      <alignment horizontal="center" wrapText="1" shrinkToFit="1"/>
    </xf>
    <xf numFmtId="0" fontId="22" fillId="0" borderId="80" xfId="11" applyFont="1" applyBorder="1" applyAlignment="1">
      <alignment horizontal="center" wrapText="1" shrinkToFit="1"/>
    </xf>
    <xf numFmtId="0" fontId="22" fillId="0" borderId="3" xfId="11" applyFont="1" applyBorder="1" applyAlignment="1">
      <alignment horizontal="center" wrapText="1" shrinkToFit="1"/>
    </xf>
    <xf numFmtId="0" fontId="22" fillId="9" borderId="47" xfId="11" applyFont="1" applyFill="1" applyBorder="1" applyAlignment="1">
      <alignment horizontal="center" vertical="center" wrapText="1"/>
    </xf>
    <xf numFmtId="0" fontId="22" fillId="9" borderId="68" xfId="11" applyFont="1" applyFill="1" applyBorder="1" applyAlignment="1">
      <alignment horizontal="center" vertical="center" wrapText="1"/>
    </xf>
    <xf numFmtId="0" fontId="22" fillId="9" borderId="22" xfId="11" applyFont="1" applyFill="1" applyBorder="1" applyAlignment="1">
      <alignment horizontal="center" vertical="center" wrapText="1"/>
    </xf>
    <xf numFmtId="2" fontId="22" fillId="0" borderId="45" xfId="2" applyNumberFormat="1" applyFont="1" applyFill="1" applyBorder="1" applyAlignment="1" applyProtection="1">
      <alignment horizontal="center" vertical="center" textRotation="90" wrapText="1" shrinkToFit="1"/>
    </xf>
    <xf numFmtId="2" fontId="22" fillId="0" borderId="117" xfId="2" applyNumberFormat="1" applyFont="1" applyFill="1" applyBorder="1" applyAlignment="1" applyProtection="1">
      <alignment horizontal="center" vertical="center" textRotation="90" wrapText="1" shrinkToFit="1"/>
    </xf>
    <xf numFmtId="2" fontId="22" fillId="0" borderId="24" xfId="2" applyNumberFormat="1" applyFont="1" applyFill="1" applyBorder="1" applyAlignment="1" applyProtection="1">
      <alignment horizontal="center" vertical="center" textRotation="90" wrapText="1" shrinkToFit="1"/>
    </xf>
    <xf numFmtId="0" fontId="22" fillId="0" borderId="1" xfId="11" applyFont="1" applyBorder="1" applyAlignment="1">
      <alignment horizontal="center"/>
    </xf>
    <xf numFmtId="0" fontId="22" fillId="0" borderId="48" xfId="11" applyFont="1" applyBorder="1" applyAlignment="1">
      <alignment horizontal="center" vertical="center" wrapText="1"/>
    </xf>
    <xf numFmtId="0" fontId="22" fillId="0" borderId="3" xfId="11" applyFont="1" applyBorder="1" applyAlignment="1">
      <alignment horizontal="center" vertical="center" wrapText="1"/>
    </xf>
    <xf numFmtId="0" fontId="22" fillId="9" borderId="45" xfId="11" applyFont="1" applyFill="1" applyBorder="1" applyAlignment="1">
      <alignment horizontal="center" vertical="center" wrapText="1"/>
    </xf>
    <xf numFmtId="0" fontId="22" fillId="9" borderId="117" xfId="11" applyFont="1" applyFill="1" applyBorder="1" applyAlignment="1">
      <alignment horizontal="center" vertical="center" wrapText="1"/>
    </xf>
    <xf numFmtId="0" fontId="22" fillId="9" borderId="24" xfId="11" applyFont="1" applyFill="1" applyBorder="1" applyAlignment="1">
      <alignment horizontal="center" vertical="center" wrapText="1"/>
    </xf>
    <xf numFmtId="0" fontId="22" fillId="0" borderId="118" xfId="11" applyFont="1" applyBorder="1" applyAlignment="1">
      <alignment horizontal="center" vertical="center"/>
    </xf>
    <xf numFmtId="0" fontId="22" fillId="0" borderId="89" xfId="11" applyFont="1" applyBorder="1" applyAlignment="1">
      <alignment horizontal="center" vertical="center"/>
    </xf>
    <xf numFmtId="0" fontId="22" fillId="0" borderId="90" xfId="11" applyFont="1" applyBorder="1" applyAlignment="1">
      <alignment horizontal="center" vertical="center"/>
    </xf>
    <xf numFmtId="0" fontId="22" fillId="0" borderId="113" xfId="11" applyFont="1" applyBorder="1" applyAlignment="1">
      <alignment horizontal="center" vertical="center"/>
    </xf>
    <xf numFmtId="0" fontId="22" fillId="0" borderId="5" xfId="11" applyFont="1" applyBorder="1" applyAlignment="1">
      <alignment horizontal="center" vertical="center"/>
    </xf>
    <xf numFmtId="0" fontId="22" fillId="0" borderId="8" xfId="11" applyFont="1" applyBorder="1" applyAlignment="1">
      <alignment horizontal="center" vertical="center"/>
    </xf>
    <xf numFmtId="0" fontId="22" fillId="0" borderId="45" xfId="11" applyFont="1" applyBorder="1" applyAlignment="1">
      <alignment horizontal="center" vertical="center"/>
    </xf>
    <xf numFmtId="0" fontId="22" fillId="0" borderId="13" xfId="11" applyFont="1" applyBorder="1" applyAlignment="1">
      <alignment horizontal="center" vertical="center"/>
    </xf>
    <xf numFmtId="0" fontId="22" fillId="0" borderId="47" xfId="2" applyNumberFormat="1" applyFont="1" applyFill="1" applyBorder="1" applyAlignment="1" applyProtection="1">
      <alignment horizontal="center" vertical="center" wrapText="1" shrinkToFit="1"/>
    </xf>
    <xf numFmtId="0" fontId="22" fillId="0" borderId="68" xfId="2" applyNumberFormat="1" applyFont="1" applyFill="1" applyBorder="1" applyAlignment="1" applyProtection="1">
      <alignment horizontal="center" vertical="center" wrapText="1" shrinkToFit="1"/>
    </xf>
    <xf numFmtId="0" fontId="22" fillId="0" borderId="22" xfId="2" applyNumberFormat="1" applyFont="1" applyFill="1" applyBorder="1" applyAlignment="1" applyProtection="1">
      <alignment horizontal="center" vertical="center" wrapText="1" shrinkToFit="1"/>
    </xf>
    <xf numFmtId="0" fontId="22" fillId="0" borderId="49" xfId="2" applyNumberFormat="1" applyFont="1" applyFill="1" applyBorder="1" applyAlignment="1" applyProtection="1">
      <alignment horizontal="center" vertical="center" wrapText="1" shrinkToFit="1"/>
    </xf>
    <xf numFmtId="0" fontId="22" fillId="0" borderId="34" xfId="2" applyNumberFormat="1" applyFont="1" applyFill="1" applyBorder="1" applyAlignment="1" applyProtection="1">
      <alignment horizontal="center" vertical="center" wrapText="1" shrinkToFit="1"/>
    </xf>
    <xf numFmtId="0" fontId="22" fillId="0" borderId="23" xfId="2" applyNumberFormat="1" applyFont="1" applyFill="1" applyBorder="1" applyAlignment="1" applyProtection="1">
      <alignment horizontal="center" vertical="center" wrapText="1" shrinkToFit="1"/>
    </xf>
    <xf numFmtId="0" fontId="22" fillId="0" borderId="45" xfId="11" applyFont="1" applyBorder="1" applyAlignment="1">
      <alignment horizontal="center" vertical="center" textRotation="90" wrapText="1" shrinkToFit="1"/>
    </xf>
    <xf numFmtId="0" fontId="22" fillId="0" borderId="117" xfId="11" applyFont="1" applyBorder="1" applyAlignment="1">
      <alignment horizontal="center" vertical="center" textRotation="90" wrapText="1" shrinkToFit="1"/>
    </xf>
    <xf numFmtId="0" fontId="22" fillId="0" borderId="24" xfId="11" applyFont="1" applyBorder="1" applyAlignment="1">
      <alignment horizontal="center" vertical="center" textRotation="90" wrapText="1" shrinkToFit="1"/>
    </xf>
  </cellXfs>
  <cellStyles count="17">
    <cellStyle name="Comma" xfId="2" builtinId="3"/>
    <cellStyle name="Currency" xfId="16" builtinId="4"/>
    <cellStyle name="Excel Built-in Normal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  <cellStyle name="Normal 2 3" xfId="6" xr:uid="{00000000-0005-0000-0000-000007000000}"/>
    <cellStyle name="Normal 2 4" xfId="7" xr:uid="{00000000-0005-0000-0000-000008000000}"/>
    <cellStyle name="Normal 3" xfId="8" xr:uid="{00000000-0005-0000-0000-000009000000}"/>
    <cellStyle name="Normal 3 2" xfId="9" xr:uid="{00000000-0005-0000-0000-00000A000000}"/>
    <cellStyle name="Normal 4" xfId="10" xr:uid="{00000000-0005-0000-0000-00000B000000}"/>
    <cellStyle name="Normal_a_finan" xfId="11" xr:uid="{00000000-0005-0000-0000-00000C000000}"/>
    <cellStyle name="Normal_bazės-bendra" xfId="12" xr:uid="{00000000-0005-0000-0000-00000D000000}"/>
    <cellStyle name="Normal_Duomenys apie sp.įmones" xfId="13" xr:uid="{00000000-0005-0000-0000-00000E000000}"/>
    <cellStyle name="Paprastas 2" xfId="14" xr:uid="{00000000-0005-0000-0000-00000F000000}"/>
    <cellStyle name="Percent" xfId="15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AN119"/>
  <sheetViews>
    <sheetView tabSelected="1" zoomScaleNormal="100" zoomScaleSheetLayoutView="80" workbookViewId="0">
      <pane ySplit="6" topLeftCell="A7" activePane="bottomLeft" state="frozen"/>
      <selection activeCell="E37" sqref="E37"/>
      <selection pane="bottomLeft" activeCell="H18" sqref="H18"/>
    </sheetView>
  </sheetViews>
  <sheetFormatPr defaultColWidth="10.28515625" defaultRowHeight="15.75"/>
  <cols>
    <col min="1" max="1" width="4.5703125" style="6" customWidth="1"/>
    <col min="2" max="2" width="24.85546875" style="7" customWidth="1"/>
    <col min="3" max="4" width="4.28515625" style="6" customWidth="1"/>
    <col min="5" max="5" width="5" style="6" customWidth="1"/>
    <col min="6" max="6" width="5.28515625" style="6" customWidth="1"/>
    <col min="7" max="7" width="4.7109375" style="6" customWidth="1"/>
    <col min="8" max="8" width="6.7109375" style="6" customWidth="1"/>
    <col min="9" max="9" width="5.5703125" style="6" customWidth="1"/>
    <col min="10" max="10" width="5.85546875" style="6" customWidth="1"/>
    <col min="11" max="11" width="6.5703125" style="6" customWidth="1"/>
    <col min="12" max="12" width="5.28515625" style="6" customWidth="1"/>
    <col min="13" max="13" width="5.7109375" style="6" customWidth="1"/>
    <col min="14" max="14" width="5.42578125" style="6" customWidth="1"/>
    <col min="15" max="15" width="6.7109375" style="6" customWidth="1"/>
    <col min="16" max="16" width="6.5703125" style="6" customWidth="1"/>
    <col min="17" max="17" width="6.140625" style="6" customWidth="1"/>
    <col min="18" max="18" width="5.28515625" style="6" customWidth="1"/>
    <col min="19" max="19" width="5" style="6" customWidth="1"/>
    <col min="20" max="20" width="5.7109375" style="6" customWidth="1"/>
    <col min="21" max="21" width="3.85546875" style="6" customWidth="1"/>
    <col min="22" max="22" width="5" style="6" customWidth="1"/>
    <col min="23" max="23" width="4.28515625" style="6" customWidth="1"/>
    <col min="24" max="24" width="4.140625" style="6" customWidth="1"/>
    <col min="25" max="26" width="5.85546875" style="6" customWidth="1"/>
    <col min="27" max="27" width="4.140625" style="6" customWidth="1"/>
    <col min="28" max="28" width="3.28515625" style="6" customWidth="1"/>
    <col min="29" max="29" width="4" style="6" customWidth="1"/>
    <col min="30" max="30" width="3.85546875" style="6" customWidth="1"/>
    <col min="31" max="31" width="8" style="6" customWidth="1"/>
    <col min="32" max="34" width="3.5703125" style="6" customWidth="1"/>
    <col min="35" max="35" width="3.28515625" style="6" customWidth="1"/>
    <col min="36" max="38" width="3" style="6" customWidth="1"/>
    <col min="39" max="39" width="4.42578125" style="6" customWidth="1"/>
    <col min="40" max="16384" width="10.28515625" style="6"/>
  </cols>
  <sheetData>
    <row r="1" spans="1:40" s="2" customFormat="1" ht="16.5" thickBot="1">
      <c r="A1" s="4" t="s">
        <v>197</v>
      </c>
      <c r="G1" s="5"/>
      <c r="H1" s="45"/>
      <c r="AL1" s="47"/>
      <c r="AM1" s="47"/>
      <c r="AN1" s="47"/>
    </row>
    <row r="2" spans="1:40" s="137" customFormat="1" ht="15.75" customHeight="1" thickTop="1">
      <c r="A2" s="304" t="s">
        <v>0</v>
      </c>
      <c r="B2" s="289" t="s">
        <v>86</v>
      </c>
      <c r="C2" s="320" t="s">
        <v>1</v>
      </c>
      <c r="D2" s="320"/>
      <c r="E2" s="321"/>
      <c r="F2" s="325" t="s">
        <v>2</v>
      </c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7"/>
      <c r="W2" s="310" t="s">
        <v>116</v>
      </c>
      <c r="X2" s="311"/>
      <c r="Y2" s="311"/>
      <c r="Z2" s="312"/>
      <c r="AA2" s="292" t="s">
        <v>3</v>
      </c>
      <c r="AB2" s="293"/>
      <c r="AC2" s="293"/>
      <c r="AD2" s="293"/>
      <c r="AE2" s="293"/>
      <c r="AF2" s="294"/>
      <c r="AG2" s="256" t="s">
        <v>4</v>
      </c>
      <c r="AH2" s="257"/>
      <c r="AI2" s="257"/>
      <c r="AJ2" s="258"/>
      <c r="AK2" s="258"/>
      <c r="AL2" s="258"/>
      <c r="AM2" s="259"/>
    </row>
    <row r="3" spans="1:40" s="137" customFormat="1" ht="30.75" customHeight="1">
      <c r="A3" s="305"/>
      <c r="B3" s="290"/>
      <c r="C3" s="322"/>
      <c r="D3" s="322"/>
      <c r="E3" s="323"/>
      <c r="F3" s="260" t="s">
        <v>146</v>
      </c>
      <c r="G3" s="261"/>
      <c r="H3" s="261"/>
      <c r="I3" s="261"/>
      <c r="J3" s="261"/>
      <c r="K3" s="261"/>
      <c r="L3" s="261"/>
      <c r="M3" s="261"/>
      <c r="N3" s="262"/>
      <c r="O3" s="316" t="s">
        <v>147</v>
      </c>
      <c r="P3" s="328"/>
      <c r="Q3" s="329"/>
      <c r="R3" s="335" t="s">
        <v>148</v>
      </c>
      <c r="S3" s="336"/>
      <c r="T3" s="337"/>
      <c r="U3" s="316" t="s">
        <v>117</v>
      </c>
      <c r="V3" s="317"/>
      <c r="W3" s="313"/>
      <c r="X3" s="314"/>
      <c r="Y3" s="314"/>
      <c r="Z3" s="315"/>
      <c r="AA3" s="280" t="s">
        <v>5</v>
      </c>
      <c r="AB3" s="281"/>
      <c r="AC3" s="281" t="s">
        <v>6</v>
      </c>
      <c r="AD3" s="281"/>
      <c r="AE3" s="281" t="s">
        <v>7</v>
      </c>
      <c r="AF3" s="278"/>
      <c r="AG3" s="283" t="s">
        <v>153</v>
      </c>
      <c r="AH3" s="286" t="s">
        <v>154</v>
      </c>
      <c r="AI3" s="278" t="s">
        <v>118</v>
      </c>
      <c r="AJ3" s="279"/>
      <c r="AK3" s="280"/>
      <c r="AL3" s="282" t="s">
        <v>8</v>
      </c>
      <c r="AM3" s="297" t="s">
        <v>119</v>
      </c>
    </row>
    <row r="4" spans="1:40" s="137" customFormat="1" ht="15.75" customHeight="1">
      <c r="A4" s="305"/>
      <c r="B4" s="290"/>
      <c r="C4" s="324" t="s">
        <v>9</v>
      </c>
      <c r="D4" s="333" t="s">
        <v>109</v>
      </c>
      <c r="E4" s="309" t="s">
        <v>10</v>
      </c>
      <c r="F4" s="265" t="s">
        <v>120</v>
      </c>
      <c r="G4" s="269" t="s">
        <v>11</v>
      </c>
      <c r="H4" s="308" t="s">
        <v>12</v>
      </c>
      <c r="I4" s="308"/>
      <c r="J4" s="308"/>
      <c r="K4" s="308"/>
      <c r="L4" s="308"/>
      <c r="M4" s="308"/>
      <c r="N4" s="308"/>
      <c r="O4" s="318"/>
      <c r="P4" s="330"/>
      <c r="Q4" s="331"/>
      <c r="R4" s="338"/>
      <c r="S4" s="339"/>
      <c r="T4" s="340"/>
      <c r="U4" s="318"/>
      <c r="V4" s="319"/>
      <c r="W4" s="276" t="s">
        <v>13</v>
      </c>
      <c r="X4" s="307" t="s">
        <v>14</v>
      </c>
      <c r="Y4" s="307" t="s">
        <v>15</v>
      </c>
      <c r="Z4" s="267" t="s">
        <v>105</v>
      </c>
      <c r="AA4" s="332" t="s">
        <v>16</v>
      </c>
      <c r="AB4" s="269" t="s">
        <v>17</v>
      </c>
      <c r="AC4" s="308" t="s">
        <v>16</v>
      </c>
      <c r="AD4" s="269" t="s">
        <v>17</v>
      </c>
      <c r="AE4" s="308" t="s">
        <v>16</v>
      </c>
      <c r="AF4" s="299" t="s">
        <v>17</v>
      </c>
      <c r="AG4" s="284"/>
      <c r="AH4" s="286"/>
      <c r="AI4" s="303" t="s">
        <v>16</v>
      </c>
      <c r="AJ4" s="263" t="s">
        <v>19</v>
      </c>
      <c r="AK4" s="269" t="s">
        <v>18</v>
      </c>
      <c r="AL4" s="282"/>
      <c r="AM4" s="297"/>
    </row>
    <row r="5" spans="1:40" s="137" customFormat="1" ht="60" customHeight="1">
      <c r="A5" s="305"/>
      <c r="B5" s="290"/>
      <c r="C5" s="324"/>
      <c r="D5" s="334"/>
      <c r="E5" s="309"/>
      <c r="F5" s="266"/>
      <c r="G5" s="269"/>
      <c r="H5" s="139" t="s">
        <v>121</v>
      </c>
      <c r="I5" s="140" t="s">
        <v>19</v>
      </c>
      <c r="J5" s="140" t="s">
        <v>104</v>
      </c>
      <c r="K5" s="140" t="s">
        <v>20</v>
      </c>
      <c r="L5" s="140" t="s">
        <v>21</v>
      </c>
      <c r="M5" s="140" t="s">
        <v>22</v>
      </c>
      <c r="N5" s="140" t="s">
        <v>23</v>
      </c>
      <c r="O5" s="138" t="s">
        <v>24</v>
      </c>
      <c r="P5" s="138" t="s">
        <v>25</v>
      </c>
      <c r="Q5" s="138" t="s">
        <v>19</v>
      </c>
      <c r="R5" s="138" t="s">
        <v>26</v>
      </c>
      <c r="S5" s="138" t="s">
        <v>27</v>
      </c>
      <c r="T5" s="138" t="s">
        <v>25</v>
      </c>
      <c r="U5" s="138" t="s">
        <v>24</v>
      </c>
      <c r="V5" s="141" t="s">
        <v>25</v>
      </c>
      <c r="W5" s="277"/>
      <c r="X5" s="269"/>
      <c r="Y5" s="269"/>
      <c r="Z5" s="268"/>
      <c r="AA5" s="332"/>
      <c r="AB5" s="269"/>
      <c r="AC5" s="308"/>
      <c r="AD5" s="269"/>
      <c r="AE5" s="308"/>
      <c r="AF5" s="299"/>
      <c r="AG5" s="285"/>
      <c r="AH5" s="287"/>
      <c r="AI5" s="303"/>
      <c r="AJ5" s="264"/>
      <c r="AK5" s="269"/>
      <c r="AL5" s="282"/>
      <c r="AM5" s="298"/>
    </row>
    <row r="6" spans="1:40" s="137" customFormat="1" ht="16.5" thickBot="1">
      <c r="A6" s="306"/>
      <c r="B6" s="291"/>
      <c r="C6" s="142">
        <v>1</v>
      </c>
      <c r="D6" s="143" t="s">
        <v>122</v>
      </c>
      <c r="E6" s="144">
        <v>2</v>
      </c>
      <c r="F6" s="145">
        <v>3</v>
      </c>
      <c r="G6" s="146">
        <v>4</v>
      </c>
      <c r="H6" s="146">
        <v>5</v>
      </c>
      <c r="I6" s="146">
        <v>6</v>
      </c>
      <c r="J6" s="146">
        <v>7</v>
      </c>
      <c r="K6" s="146">
        <v>8</v>
      </c>
      <c r="L6" s="146">
        <v>9</v>
      </c>
      <c r="M6" s="146">
        <v>10</v>
      </c>
      <c r="N6" s="146">
        <v>11</v>
      </c>
      <c r="O6" s="146">
        <v>12</v>
      </c>
      <c r="P6" s="146">
        <v>13</v>
      </c>
      <c r="Q6" s="146">
        <v>14</v>
      </c>
      <c r="R6" s="146">
        <v>15</v>
      </c>
      <c r="S6" s="146">
        <v>16</v>
      </c>
      <c r="T6" s="146">
        <v>17</v>
      </c>
      <c r="U6" s="146">
        <v>18</v>
      </c>
      <c r="V6" s="144">
        <v>19</v>
      </c>
      <c r="W6" s="142">
        <v>20</v>
      </c>
      <c r="X6" s="146">
        <v>21</v>
      </c>
      <c r="Y6" s="146">
        <v>22</v>
      </c>
      <c r="Z6" s="144">
        <v>23</v>
      </c>
      <c r="AA6" s="142">
        <v>24</v>
      </c>
      <c r="AB6" s="146">
        <v>25</v>
      </c>
      <c r="AC6" s="146">
        <v>26</v>
      </c>
      <c r="AD6" s="146">
        <v>27</v>
      </c>
      <c r="AE6" s="146">
        <v>28</v>
      </c>
      <c r="AF6" s="147">
        <v>29</v>
      </c>
      <c r="AG6" s="148">
        <v>30</v>
      </c>
      <c r="AH6" s="149">
        <v>31</v>
      </c>
      <c r="AI6" s="142">
        <v>32</v>
      </c>
      <c r="AJ6" s="146">
        <v>33</v>
      </c>
      <c r="AK6" s="146">
        <v>34</v>
      </c>
      <c r="AL6" s="144">
        <v>35</v>
      </c>
      <c r="AM6" s="150">
        <v>36</v>
      </c>
    </row>
    <row r="7" spans="1:40" s="27" customFormat="1" ht="16.5" thickTop="1">
      <c r="A7" s="20">
        <v>1</v>
      </c>
      <c r="B7" s="50" t="s">
        <v>28</v>
      </c>
      <c r="C7" s="21">
        <v>13</v>
      </c>
      <c r="D7" s="42">
        <v>0</v>
      </c>
      <c r="E7" s="43">
        <v>0</v>
      </c>
      <c r="F7" s="42">
        <v>47</v>
      </c>
      <c r="G7" s="21">
        <v>16</v>
      </c>
      <c r="H7" s="25">
        <f>SUM(J7:N7)</f>
        <v>918</v>
      </c>
      <c r="I7" s="21">
        <v>32</v>
      </c>
      <c r="J7" s="21">
        <v>67</v>
      </c>
      <c r="K7" s="21">
        <v>382</v>
      </c>
      <c r="L7" s="21">
        <v>43</v>
      </c>
      <c r="M7" s="21">
        <v>0</v>
      </c>
      <c r="N7" s="21">
        <v>426</v>
      </c>
      <c r="O7" s="21">
        <v>0</v>
      </c>
      <c r="P7" s="21">
        <v>0</v>
      </c>
      <c r="Q7" s="21">
        <v>0</v>
      </c>
      <c r="R7" s="21">
        <v>24</v>
      </c>
      <c r="S7" s="21">
        <v>164</v>
      </c>
      <c r="T7" s="21">
        <v>181</v>
      </c>
      <c r="U7" s="42">
        <v>7</v>
      </c>
      <c r="V7" s="43">
        <v>217</v>
      </c>
      <c r="W7" s="42">
        <v>24</v>
      </c>
      <c r="X7" s="42">
        <v>7</v>
      </c>
      <c r="Y7" s="42">
        <v>82</v>
      </c>
      <c r="Z7" s="43">
        <v>0</v>
      </c>
      <c r="AA7" s="42">
        <v>0</v>
      </c>
      <c r="AB7" s="42">
        <v>0</v>
      </c>
      <c r="AC7" s="42">
        <v>21</v>
      </c>
      <c r="AD7" s="42">
        <v>0</v>
      </c>
      <c r="AE7" s="42">
        <v>0</v>
      </c>
      <c r="AF7" s="43">
        <v>0</v>
      </c>
      <c r="AG7" s="130">
        <v>0</v>
      </c>
      <c r="AH7" s="168">
        <v>0</v>
      </c>
      <c r="AI7" s="42">
        <v>1</v>
      </c>
      <c r="AJ7" s="42">
        <v>1</v>
      </c>
      <c r="AK7" s="21">
        <v>0</v>
      </c>
      <c r="AL7" s="22">
        <v>1</v>
      </c>
      <c r="AM7" s="41">
        <v>0</v>
      </c>
      <c r="AN7" s="57"/>
    </row>
    <row r="8" spans="1:40" s="93" customFormat="1" ht="17.25" customHeight="1">
      <c r="A8" s="159">
        <v>2</v>
      </c>
      <c r="B8" s="213" t="s">
        <v>29</v>
      </c>
      <c r="C8" s="132">
        <v>0</v>
      </c>
      <c r="D8" s="211">
        <v>0</v>
      </c>
      <c r="E8" s="214">
        <v>130</v>
      </c>
      <c r="F8" s="212">
        <v>1</v>
      </c>
      <c r="G8" s="87">
        <v>0</v>
      </c>
      <c r="H8" s="89">
        <f t="shared" ref="H8:H74" si="0">SUM(J8:N8)</f>
        <v>54</v>
      </c>
      <c r="I8" s="87">
        <v>8</v>
      </c>
      <c r="J8" s="87">
        <v>0</v>
      </c>
      <c r="K8" s="87">
        <v>54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132">
        <v>0</v>
      </c>
      <c r="U8" s="211">
        <v>1</v>
      </c>
      <c r="V8" s="214">
        <v>120</v>
      </c>
      <c r="W8" s="215">
        <v>0</v>
      </c>
      <c r="X8" s="215">
        <v>0</v>
      </c>
      <c r="Y8" s="215">
        <v>0</v>
      </c>
      <c r="Z8" s="214">
        <v>4</v>
      </c>
      <c r="AA8" s="215">
        <v>0</v>
      </c>
      <c r="AB8" s="215">
        <v>0</v>
      </c>
      <c r="AC8" s="215">
        <v>0</v>
      </c>
      <c r="AD8" s="215">
        <v>0</v>
      </c>
      <c r="AE8" s="215">
        <v>0</v>
      </c>
      <c r="AF8" s="214">
        <v>0</v>
      </c>
      <c r="AG8" s="216">
        <v>0</v>
      </c>
      <c r="AH8" s="217">
        <v>0</v>
      </c>
      <c r="AI8" s="215">
        <v>0</v>
      </c>
      <c r="AJ8" s="212">
        <v>0</v>
      </c>
      <c r="AK8" s="87">
        <v>0</v>
      </c>
      <c r="AL8" s="90">
        <v>0</v>
      </c>
      <c r="AM8" s="160">
        <v>6</v>
      </c>
      <c r="AN8" s="92"/>
    </row>
    <row r="9" spans="1:40" s="93" customFormat="1" ht="26.25" customHeight="1">
      <c r="A9" s="159">
        <v>3</v>
      </c>
      <c r="B9" s="86" t="s">
        <v>30</v>
      </c>
      <c r="C9" s="87">
        <v>119</v>
      </c>
      <c r="D9" s="87">
        <v>99</v>
      </c>
      <c r="E9" s="90">
        <v>0</v>
      </c>
      <c r="F9" s="87">
        <v>99</v>
      </c>
      <c r="G9" s="87">
        <v>2</v>
      </c>
      <c r="H9" s="89">
        <f t="shared" si="0"/>
        <v>3815</v>
      </c>
      <c r="I9" s="87">
        <v>232</v>
      </c>
      <c r="J9" s="87">
        <v>50</v>
      </c>
      <c r="K9" s="87">
        <v>1802</v>
      </c>
      <c r="L9" s="87">
        <v>25</v>
      </c>
      <c r="M9" s="87">
        <v>6</v>
      </c>
      <c r="N9" s="87">
        <v>1932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4</v>
      </c>
      <c r="V9" s="90">
        <v>230</v>
      </c>
      <c r="W9" s="87">
        <v>13</v>
      </c>
      <c r="X9" s="87">
        <v>7</v>
      </c>
      <c r="Y9" s="87">
        <v>82</v>
      </c>
      <c r="Z9" s="90">
        <v>0</v>
      </c>
      <c r="AA9" s="87">
        <v>35</v>
      </c>
      <c r="AB9" s="87">
        <v>3</v>
      </c>
      <c r="AC9" s="87">
        <v>5</v>
      </c>
      <c r="AD9" s="87">
        <v>0</v>
      </c>
      <c r="AE9" s="87">
        <v>334</v>
      </c>
      <c r="AF9" s="90">
        <v>30</v>
      </c>
      <c r="AG9" s="132">
        <v>0</v>
      </c>
      <c r="AH9" s="171">
        <v>0</v>
      </c>
      <c r="AI9" s="87">
        <v>7</v>
      </c>
      <c r="AJ9" s="87">
        <v>2</v>
      </c>
      <c r="AK9" s="87">
        <v>6</v>
      </c>
      <c r="AL9" s="90">
        <v>4</v>
      </c>
      <c r="AM9" s="160">
        <v>250</v>
      </c>
      <c r="AN9" s="92"/>
    </row>
    <row r="10" spans="1:40" s="93" customFormat="1" ht="21" customHeight="1">
      <c r="A10" s="159">
        <v>4</v>
      </c>
      <c r="B10" s="86" t="s">
        <v>31</v>
      </c>
      <c r="C10" s="87">
        <v>30</v>
      </c>
      <c r="D10" s="87">
        <v>30</v>
      </c>
      <c r="E10" s="88">
        <v>0</v>
      </c>
      <c r="F10" s="87">
        <v>60</v>
      </c>
      <c r="G10" s="87">
        <v>3</v>
      </c>
      <c r="H10" s="89">
        <f t="shared" si="0"/>
        <v>460</v>
      </c>
      <c r="I10" s="87">
        <v>218</v>
      </c>
      <c r="J10" s="87">
        <v>205</v>
      </c>
      <c r="K10" s="87">
        <v>48</v>
      </c>
      <c r="L10" s="87">
        <v>48</v>
      </c>
      <c r="M10" s="87">
        <v>71</v>
      </c>
      <c r="N10" s="87">
        <v>88</v>
      </c>
      <c r="O10" s="87">
        <v>0</v>
      </c>
      <c r="P10" s="87">
        <v>0</v>
      </c>
      <c r="Q10" s="87">
        <v>0</v>
      </c>
      <c r="R10" s="87">
        <v>4</v>
      </c>
      <c r="S10" s="87">
        <v>21</v>
      </c>
      <c r="T10" s="87">
        <v>504</v>
      </c>
      <c r="U10" s="87">
        <v>1</v>
      </c>
      <c r="V10" s="88">
        <v>18</v>
      </c>
      <c r="W10" s="87">
        <v>0</v>
      </c>
      <c r="X10" s="87">
        <v>9</v>
      </c>
      <c r="Y10" s="87">
        <v>16</v>
      </c>
      <c r="Z10" s="88">
        <v>0</v>
      </c>
      <c r="AA10" s="87">
        <v>16</v>
      </c>
      <c r="AB10" s="87">
        <v>9</v>
      </c>
      <c r="AC10" s="87">
        <v>4</v>
      </c>
      <c r="AD10" s="87">
        <v>1</v>
      </c>
      <c r="AE10" s="87">
        <v>45</v>
      </c>
      <c r="AF10" s="88">
        <v>9</v>
      </c>
      <c r="AG10" s="132">
        <v>0</v>
      </c>
      <c r="AH10" s="171">
        <v>0</v>
      </c>
      <c r="AI10" s="87">
        <v>1</v>
      </c>
      <c r="AJ10" s="87">
        <v>0</v>
      </c>
      <c r="AK10" s="87">
        <v>0</v>
      </c>
      <c r="AL10" s="90">
        <v>0</v>
      </c>
      <c r="AM10" s="160">
        <v>12</v>
      </c>
      <c r="AN10" s="92"/>
    </row>
    <row r="11" spans="1:40" s="67" customFormat="1" ht="24">
      <c r="A11" s="59">
        <v>5</v>
      </c>
      <c r="B11" s="60" t="s">
        <v>32</v>
      </c>
      <c r="C11" s="61">
        <v>36</v>
      </c>
      <c r="D11" s="61">
        <v>35</v>
      </c>
      <c r="E11" s="62">
        <v>0</v>
      </c>
      <c r="F11" s="61">
        <v>19</v>
      </c>
      <c r="G11" s="61">
        <v>3</v>
      </c>
      <c r="H11" s="63">
        <f t="shared" si="0"/>
        <v>1852</v>
      </c>
      <c r="I11" s="61">
        <v>400</v>
      </c>
      <c r="J11" s="61">
        <v>35</v>
      </c>
      <c r="K11" s="61">
        <v>183</v>
      </c>
      <c r="L11" s="61">
        <v>74</v>
      </c>
      <c r="M11" s="61">
        <v>200</v>
      </c>
      <c r="N11" s="61">
        <v>1360</v>
      </c>
      <c r="O11" s="61">
        <v>1</v>
      </c>
      <c r="P11" s="61">
        <v>245</v>
      </c>
      <c r="Q11" s="61">
        <v>85</v>
      </c>
      <c r="R11" s="61">
        <v>32</v>
      </c>
      <c r="S11" s="61">
        <v>415</v>
      </c>
      <c r="T11" s="61">
        <v>3856</v>
      </c>
      <c r="U11" s="61">
        <v>1</v>
      </c>
      <c r="V11" s="62">
        <v>25</v>
      </c>
      <c r="W11" s="61">
        <v>28</v>
      </c>
      <c r="X11" s="61">
        <v>49</v>
      </c>
      <c r="Y11" s="61">
        <v>55</v>
      </c>
      <c r="Z11" s="62">
        <v>0</v>
      </c>
      <c r="AA11" s="61">
        <v>44</v>
      </c>
      <c r="AB11" s="61">
        <v>0</v>
      </c>
      <c r="AC11" s="61">
        <v>4</v>
      </c>
      <c r="AD11" s="61">
        <v>0</v>
      </c>
      <c r="AE11" s="61">
        <v>0</v>
      </c>
      <c r="AF11" s="62">
        <v>0</v>
      </c>
      <c r="AG11" s="131">
        <v>1</v>
      </c>
      <c r="AH11" s="170">
        <v>0</v>
      </c>
      <c r="AI11" s="61">
        <v>4</v>
      </c>
      <c r="AJ11" s="61">
        <v>1</v>
      </c>
      <c r="AK11" s="61">
        <v>4</v>
      </c>
      <c r="AL11" s="64">
        <v>1</v>
      </c>
      <c r="AM11" s="65">
        <v>8</v>
      </c>
      <c r="AN11" s="66"/>
    </row>
    <row r="12" spans="1:40" s="93" customFormat="1" ht="47.25" customHeight="1">
      <c r="A12" s="54">
        <v>6</v>
      </c>
      <c r="B12" s="86" t="s">
        <v>168</v>
      </c>
      <c r="C12" s="87">
        <v>5</v>
      </c>
      <c r="D12" s="87">
        <v>0</v>
      </c>
      <c r="E12" s="88">
        <v>24</v>
      </c>
      <c r="F12" s="87">
        <v>3</v>
      </c>
      <c r="G12" s="87">
        <v>0</v>
      </c>
      <c r="H12" s="89">
        <f t="shared" si="0"/>
        <v>30</v>
      </c>
      <c r="I12" s="87">
        <v>8</v>
      </c>
      <c r="J12" s="87">
        <v>0</v>
      </c>
      <c r="K12" s="87">
        <v>24</v>
      </c>
      <c r="L12" s="87">
        <v>0</v>
      </c>
      <c r="M12" s="87">
        <v>0</v>
      </c>
      <c r="N12" s="87">
        <v>6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2</v>
      </c>
      <c r="V12" s="88">
        <v>27</v>
      </c>
      <c r="W12" s="87">
        <v>0</v>
      </c>
      <c r="X12" s="87">
        <v>0</v>
      </c>
      <c r="Y12" s="87">
        <v>0</v>
      </c>
      <c r="Z12" s="88">
        <v>0</v>
      </c>
      <c r="AA12" s="87">
        <v>7</v>
      </c>
      <c r="AB12" s="87">
        <v>0</v>
      </c>
      <c r="AC12" s="87">
        <v>5</v>
      </c>
      <c r="AD12" s="87">
        <v>1</v>
      </c>
      <c r="AE12" s="87">
        <v>0</v>
      </c>
      <c r="AF12" s="88">
        <v>0</v>
      </c>
      <c r="AG12" s="132">
        <v>0</v>
      </c>
      <c r="AH12" s="171">
        <v>0</v>
      </c>
      <c r="AI12" s="87">
        <v>0</v>
      </c>
      <c r="AJ12" s="87">
        <v>0</v>
      </c>
      <c r="AK12" s="87">
        <v>0</v>
      </c>
      <c r="AL12" s="90">
        <v>1</v>
      </c>
      <c r="AM12" s="91">
        <v>0</v>
      </c>
      <c r="AN12" s="92"/>
    </row>
    <row r="13" spans="1:40" s="93" customFormat="1">
      <c r="A13" s="159">
        <v>7</v>
      </c>
      <c r="B13" s="86" t="s">
        <v>33</v>
      </c>
      <c r="C13" s="87">
        <v>11</v>
      </c>
      <c r="D13" s="87">
        <v>11</v>
      </c>
      <c r="E13" s="88">
        <v>0</v>
      </c>
      <c r="F13" s="87">
        <v>6</v>
      </c>
      <c r="G13" s="87">
        <v>2</v>
      </c>
      <c r="H13" s="89">
        <f>SUM(J13:N13)</f>
        <v>1212</v>
      </c>
      <c r="I13" s="87">
        <v>80</v>
      </c>
      <c r="J13" s="87">
        <v>170</v>
      </c>
      <c r="K13" s="210">
        <v>252</v>
      </c>
      <c r="L13" s="210">
        <v>105</v>
      </c>
      <c r="M13" s="87">
        <v>65</v>
      </c>
      <c r="N13" s="87">
        <v>620</v>
      </c>
      <c r="O13" s="87">
        <v>9</v>
      </c>
      <c r="P13" s="87">
        <v>3000</v>
      </c>
      <c r="Q13" s="87">
        <v>1000</v>
      </c>
      <c r="R13" s="87">
        <v>6</v>
      </c>
      <c r="S13" s="87">
        <v>60</v>
      </c>
      <c r="T13" s="87">
        <v>280</v>
      </c>
      <c r="U13" s="87">
        <v>2</v>
      </c>
      <c r="V13" s="88">
        <v>50</v>
      </c>
      <c r="W13" s="87">
        <v>0</v>
      </c>
      <c r="X13" s="87">
        <v>44</v>
      </c>
      <c r="Y13" s="87">
        <v>30</v>
      </c>
      <c r="Z13" s="88">
        <v>0</v>
      </c>
      <c r="AA13" s="87">
        <v>10</v>
      </c>
      <c r="AB13" s="87">
        <v>2</v>
      </c>
      <c r="AC13" s="87">
        <v>7</v>
      </c>
      <c r="AD13" s="87">
        <v>1</v>
      </c>
      <c r="AE13" s="87">
        <v>30</v>
      </c>
      <c r="AF13" s="88">
        <v>12</v>
      </c>
      <c r="AG13" s="132">
        <v>0</v>
      </c>
      <c r="AH13" s="171">
        <v>0</v>
      </c>
      <c r="AI13" s="87">
        <v>0</v>
      </c>
      <c r="AJ13" s="87">
        <v>0</v>
      </c>
      <c r="AK13" s="87">
        <v>0</v>
      </c>
      <c r="AL13" s="90">
        <v>2</v>
      </c>
      <c r="AM13" s="160">
        <v>20</v>
      </c>
      <c r="AN13" s="92"/>
    </row>
    <row r="14" spans="1:40" s="93" customFormat="1">
      <c r="A14" s="159">
        <v>8</v>
      </c>
      <c r="B14" s="86" t="s">
        <v>34</v>
      </c>
      <c r="C14" s="87">
        <v>11</v>
      </c>
      <c r="D14" s="87">
        <v>11</v>
      </c>
      <c r="E14" s="88">
        <v>0</v>
      </c>
      <c r="F14" s="87">
        <v>10</v>
      </c>
      <c r="G14" s="87">
        <v>6</v>
      </c>
      <c r="H14" s="89">
        <f t="shared" si="0"/>
        <v>687</v>
      </c>
      <c r="I14" s="87">
        <v>211</v>
      </c>
      <c r="J14" s="132">
        <v>250</v>
      </c>
      <c r="K14" s="211">
        <v>148</v>
      </c>
      <c r="L14" s="212">
        <v>78</v>
      </c>
      <c r="M14" s="87">
        <v>211</v>
      </c>
      <c r="N14" s="87">
        <v>0</v>
      </c>
      <c r="O14" s="87">
        <v>4</v>
      </c>
      <c r="P14" s="87">
        <v>171</v>
      </c>
      <c r="Q14" s="87">
        <v>52</v>
      </c>
      <c r="R14" s="87">
        <v>40</v>
      </c>
      <c r="S14" s="87">
        <v>394</v>
      </c>
      <c r="T14" s="87">
        <v>11820</v>
      </c>
      <c r="U14" s="87">
        <v>6</v>
      </c>
      <c r="V14" s="88">
        <v>39</v>
      </c>
      <c r="W14" s="87">
        <v>10</v>
      </c>
      <c r="X14" s="87">
        <v>8</v>
      </c>
      <c r="Y14" s="87">
        <v>127</v>
      </c>
      <c r="Z14" s="88">
        <v>0</v>
      </c>
      <c r="AA14" s="87">
        <v>10</v>
      </c>
      <c r="AB14" s="87">
        <v>0</v>
      </c>
      <c r="AC14" s="87">
        <v>10</v>
      </c>
      <c r="AD14" s="87">
        <v>0</v>
      </c>
      <c r="AE14" s="87">
        <v>5</v>
      </c>
      <c r="AF14" s="88">
        <v>0</v>
      </c>
      <c r="AG14" s="132">
        <v>6</v>
      </c>
      <c r="AH14" s="171">
        <v>0</v>
      </c>
      <c r="AI14" s="87">
        <v>3</v>
      </c>
      <c r="AJ14" s="87">
        <v>0</v>
      </c>
      <c r="AK14" s="87">
        <v>1</v>
      </c>
      <c r="AL14" s="90">
        <v>0</v>
      </c>
      <c r="AM14" s="160">
        <v>5</v>
      </c>
      <c r="AN14" s="92"/>
    </row>
    <row r="15" spans="1:40" s="93" customFormat="1">
      <c r="A15" s="159">
        <v>9</v>
      </c>
      <c r="B15" s="86" t="s">
        <v>35</v>
      </c>
      <c r="C15" s="87">
        <v>0</v>
      </c>
      <c r="D15" s="87">
        <v>0</v>
      </c>
      <c r="E15" s="88">
        <v>11</v>
      </c>
      <c r="F15" s="87">
        <v>13</v>
      </c>
      <c r="G15" s="87">
        <v>0</v>
      </c>
      <c r="H15" s="89">
        <f t="shared" si="0"/>
        <v>414</v>
      </c>
      <c r="I15" s="87">
        <v>15</v>
      </c>
      <c r="J15" s="87">
        <v>0</v>
      </c>
      <c r="K15" s="87">
        <v>170</v>
      </c>
      <c r="L15" s="87">
        <v>14</v>
      </c>
      <c r="M15" s="87">
        <v>0</v>
      </c>
      <c r="N15" s="87">
        <v>230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8">
        <v>0</v>
      </c>
      <c r="W15" s="87">
        <v>0</v>
      </c>
      <c r="X15" s="87">
        <v>3</v>
      </c>
      <c r="Y15" s="87">
        <v>0</v>
      </c>
      <c r="Z15" s="88">
        <v>0</v>
      </c>
      <c r="AA15" s="87">
        <v>12</v>
      </c>
      <c r="AB15" s="87">
        <v>0</v>
      </c>
      <c r="AC15" s="87">
        <v>12</v>
      </c>
      <c r="AD15" s="87">
        <v>0</v>
      </c>
      <c r="AE15" s="87">
        <v>0</v>
      </c>
      <c r="AF15" s="88">
        <v>0</v>
      </c>
      <c r="AG15" s="132">
        <v>0</v>
      </c>
      <c r="AH15" s="171">
        <v>0</v>
      </c>
      <c r="AI15" s="87">
        <v>0</v>
      </c>
      <c r="AJ15" s="87">
        <v>0</v>
      </c>
      <c r="AK15" s="87">
        <v>0</v>
      </c>
      <c r="AL15" s="90">
        <v>0</v>
      </c>
      <c r="AM15" s="160">
        <v>12</v>
      </c>
      <c r="AN15" s="92"/>
    </row>
    <row r="16" spans="1:40" s="93" customFormat="1">
      <c r="A16" s="159">
        <v>10</v>
      </c>
      <c r="B16" s="86" t="s">
        <v>36</v>
      </c>
      <c r="C16" s="87">
        <v>19</v>
      </c>
      <c r="D16" s="87">
        <v>19</v>
      </c>
      <c r="E16" s="114">
        <v>0</v>
      </c>
      <c r="F16" s="87">
        <v>5</v>
      </c>
      <c r="G16" s="87">
        <v>2</v>
      </c>
      <c r="H16" s="89">
        <f t="shared" si="0"/>
        <v>305</v>
      </c>
      <c r="I16" s="87">
        <v>34</v>
      </c>
      <c r="J16" s="87">
        <v>8</v>
      </c>
      <c r="K16" s="87">
        <v>46</v>
      </c>
      <c r="L16" s="87">
        <v>3</v>
      </c>
      <c r="M16" s="87">
        <v>3</v>
      </c>
      <c r="N16" s="87">
        <v>245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1</v>
      </c>
      <c r="V16" s="114">
        <v>16</v>
      </c>
      <c r="W16" s="87">
        <v>6</v>
      </c>
      <c r="X16" s="87">
        <v>3</v>
      </c>
      <c r="Y16" s="87">
        <v>20</v>
      </c>
      <c r="Z16" s="114">
        <v>25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114">
        <v>0</v>
      </c>
      <c r="AG16" s="132">
        <v>0</v>
      </c>
      <c r="AH16" s="171">
        <v>0</v>
      </c>
      <c r="AI16" s="87">
        <v>1</v>
      </c>
      <c r="AJ16" s="87">
        <v>0</v>
      </c>
      <c r="AK16" s="87">
        <v>0</v>
      </c>
      <c r="AL16" s="114">
        <v>1</v>
      </c>
      <c r="AM16" s="160">
        <v>0</v>
      </c>
      <c r="AN16" s="92"/>
    </row>
    <row r="17" spans="1:40" s="67" customFormat="1">
      <c r="A17" s="59">
        <v>11</v>
      </c>
      <c r="B17" s="60" t="s">
        <v>37</v>
      </c>
      <c r="C17" s="61">
        <v>45</v>
      </c>
      <c r="D17" s="61">
        <v>34</v>
      </c>
      <c r="E17" s="62">
        <v>0</v>
      </c>
      <c r="F17" s="61">
        <v>12</v>
      </c>
      <c r="G17" s="61">
        <v>9</v>
      </c>
      <c r="H17" s="63">
        <f>SUM(J17:N17)</f>
        <v>2348</v>
      </c>
      <c r="I17" s="61">
        <v>143</v>
      </c>
      <c r="J17" s="61">
        <v>165</v>
      </c>
      <c r="K17" s="61">
        <v>175</v>
      </c>
      <c r="L17" s="61">
        <v>238</v>
      </c>
      <c r="M17" s="61">
        <v>320</v>
      </c>
      <c r="N17" s="61">
        <v>1450</v>
      </c>
      <c r="O17" s="61">
        <v>0</v>
      </c>
      <c r="P17" s="61">
        <v>0</v>
      </c>
      <c r="Q17" s="61">
        <v>0</v>
      </c>
      <c r="R17" s="61">
        <v>12</v>
      </c>
      <c r="S17" s="61">
        <v>120</v>
      </c>
      <c r="T17" s="61">
        <v>150</v>
      </c>
      <c r="U17" s="61">
        <v>0</v>
      </c>
      <c r="V17" s="62">
        <v>0</v>
      </c>
      <c r="W17" s="61">
        <v>16</v>
      </c>
      <c r="X17" s="61">
        <v>21</v>
      </c>
      <c r="Y17" s="61">
        <v>65</v>
      </c>
      <c r="Z17" s="62">
        <v>0</v>
      </c>
      <c r="AA17" s="61">
        <v>14</v>
      </c>
      <c r="AB17" s="61">
        <v>0</v>
      </c>
      <c r="AC17" s="61">
        <v>16</v>
      </c>
      <c r="AD17" s="61">
        <v>0</v>
      </c>
      <c r="AE17" s="61">
        <v>0</v>
      </c>
      <c r="AF17" s="62">
        <v>0</v>
      </c>
      <c r="AG17" s="131">
        <v>0</v>
      </c>
      <c r="AH17" s="170">
        <v>0</v>
      </c>
      <c r="AI17" s="61">
        <v>2</v>
      </c>
      <c r="AJ17" s="61">
        <v>1</v>
      </c>
      <c r="AK17" s="61">
        <v>1</v>
      </c>
      <c r="AL17" s="68">
        <v>1</v>
      </c>
      <c r="AM17" s="65">
        <v>0</v>
      </c>
      <c r="AN17" s="66"/>
    </row>
    <row r="18" spans="1:40" s="67" customFormat="1">
      <c r="A18" s="59">
        <v>12</v>
      </c>
      <c r="B18" s="60" t="s">
        <v>38</v>
      </c>
      <c r="C18" s="61">
        <v>35</v>
      </c>
      <c r="D18" s="61">
        <v>0</v>
      </c>
      <c r="E18" s="62">
        <v>20</v>
      </c>
      <c r="F18" s="61">
        <v>12</v>
      </c>
      <c r="G18" s="61">
        <v>0</v>
      </c>
      <c r="H18" s="63">
        <f t="shared" si="0"/>
        <v>997</v>
      </c>
      <c r="I18" s="61">
        <v>196</v>
      </c>
      <c r="J18" s="61">
        <v>0</v>
      </c>
      <c r="K18" s="61">
        <v>640</v>
      </c>
      <c r="L18" s="61">
        <v>217</v>
      </c>
      <c r="M18" s="61">
        <v>140</v>
      </c>
      <c r="N18" s="61">
        <v>0</v>
      </c>
      <c r="O18" s="61">
        <v>0</v>
      </c>
      <c r="P18" s="61">
        <v>0</v>
      </c>
      <c r="Q18" s="61">
        <v>0</v>
      </c>
      <c r="R18" s="61">
        <v>40</v>
      </c>
      <c r="S18" s="61">
        <v>235</v>
      </c>
      <c r="T18" s="61">
        <v>620</v>
      </c>
      <c r="U18" s="61">
        <v>0</v>
      </c>
      <c r="V18" s="62">
        <v>0</v>
      </c>
      <c r="W18" s="61">
        <v>33</v>
      </c>
      <c r="X18" s="61">
        <v>21</v>
      </c>
      <c r="Y18" s="61">
        <v>0</v>
      </c>
      <c r="Z18" s="62">
        <v>0</v>
      </c>
      <c r="AA18" s="61">
        <v>15</v>
      </c>
      <c r="AB18" s="61">
        <v>1</v>
      </c>
      <c r="AC18" s="61">
        <v>0</v>
      </c>
      <c r="AD18" s="61">
        <v>0</v>
      </c>
      <c r="AE18" s="61">
        <v>13</v>
      </c>
      <c r="AF18" s="62">
        <v>1</v>
      </c>
      <c r="AG18" s="131">
        <v>0</v>
      </c>
      <c r="AH18" s="170">
        <v>0</v>
      </c>
      <c r="AI18" s="61">
        <v>1</v>
      </c>
      <c r="AJ18" s="61">
        <v>0</v>
      </c>
      <c r="AK18" s="61">
        <v>0</v>
      </c>
      <c r="AL18" s="64">
        <v>1</v>
      </c>
      <c r="AM18" s="65">
        <v>0</v>
      </c>
      <c r="AN18" s="66"/>
    </row>
    <row r="19" spans="1:40" s="93" customFormat="1" ht="24">
      <c r="A19" s="54">
        <v>13</v>
      </c>
      <c r="B19" s="86" t="s">
        <v>142</v>
      </c>
      <c r="C19" s="21">
        <v>34</v>
      </c>
      <c r="D19" s="21">
        <v>34</v>
      </c>
      <c r="E19" s="26">
        <v>0</v>
      </c>
      <c r="F19" s="21">
        <v>4</v>
      </c>
      <c r="G19" s="21">
        <v>3</v>
      </c>
      <c r="H19" s="21">
        <f t="shared" si="0"/>
        <v>130</v>
      </c>
      <c r="I19" s="21">
        <v>5</v>
      </c>
      <c r="J19" s="21">
        <v>20</v>
      </c>
      <c r="K19" s="21">
        <v>0</v>
      </c>
      <c r="L19" s="21">
        <v>0</v>
      </c>
      <c r="M19" s="21">
        <v>0</v>
      </c>
      <c r="N19" s="21">
        <v>110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6">
        <v>0</v>
      </c>
      <c r="W19" s="21">
        <v>0</v>
      </c>
      <c r="X19" s="21">
        <v>0</v>
      </c>
      <c r="Y19" s="21">
        <v>15</v>
      </c>
      <c r="Z19" s="26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6">
        <v>0</v>
      </c>
      <c r="AG19" s="23">
        <v>0</v>
      </c>
      <c r="AH19" s="169">
        <v>0</v>
      </c>
      <c r="AI19" s="21">
        <v>4</v>
      </c>
      <c r="AJ19" s="21">
        <v>2</v>
      </c>
      <c r="AK19" s="21">
        <v>3</v>
      </c>
      <c r="AL19" s="22">
        <v>0</v>
      </c>
      <c r="AM19" s="41">
        <v>10</v>
      </c>
      <c r="AN19" s="92"/>
    </row>
    <row r="20" spans="1:40" s="93" customFormat="1">
      <c r="A20" s="159">
        <v>14</v>
      </c>
      <c r="B20" s="86" t="s">
        <v>39</v>
      </c>
      <c r="C20" s="87">
        <v>12</v>
      </c>
      <c r="D20" s="87">
        <v>12</v>
      </c>
      <c r="E20" s="114">
        <v>0</v>
      </c>
      <c r="F20" s="87">
        <v>1</v>
      </c>
      <c r="G20" s="87">
        <v>1</v>
      </c>
      <c r="H20" s="87">
        <f t="shared" si="0"/>
        <v>124</v>
      </c>
      <c r="I20" s="87">
        <v>115</v>
      </c>
      <c r="J20" s="87">
        <v>12</v>
      </c>
      <c r="K20" s="87">
        <v>7</v>
      </c>
      <c r="L20" s="87">
        <v>7</v>
      </c>
      <c r="M20" s="87">
        <v>93</v>
      </c>
      <c r="N20" s="87">
        <v>5</v>
      </c>
      <c r="O20" s="87">
        <v>8</v>
      </c>
      <c r="P20" s="87">
        <v>120</v>
      </c>
      <c r="Q20" s="87">
        <v>110</v>
      </c>
      <c r="R20" s="87">
        <v>52</v>
      </c>
      <c r="S20" s="87">
        <v>975</v>
      </c>
      <c r="T20" s="87">
        <v>2365</v>
      </c>
      <c r="U20" s="87">
        <v>3</v>
      </c>
      <c r="V20" s="114">
        <v>79</v>
      </c>
      <c r="W20" s="87">
        <v>3</v>
      </c>
      <c r="X20" s="87">
        <v>0</v>
      </c>
      <c r="Y20" s="87">
        <v>69</v>
      </c>
      <c r="Z20" s="114">
        <v>9</v>
      </c>
      <c r="AA20" s="87">
        <v>14</v>
      </c>
      <c r="AB20" s="87">
        <v>2</v>
      </c>
      <c r="AC20" s="87">
        <v>5</v>
      </c>
      <c r="AD20" s="87">
        <v>0</v>
      </c>
      <c r="AE20" s="87">
        <v>0</v>
      </c>
      <c r="AF20" s="114">
        <v>0</v>
      </c>
      <c r="AG20" s="132">
        <v>0</v>
      </c>
      <c r="AH20" s="171">
        <v>0</v>
      </c>
      <c r="AI20" s="87">
        <v>2</v>
      </c>
      <c r="AJ20" s="87">
        <v>2</v>
      </c>
      <c r="AK20" s="87">
        <v>0</v>
      </c>
      <c r="AL20" s="90">
        <v>1</v>
      </c>
      <c r="AM20" s="160">
        <v>22</v>
      </c>
      <c r="AN20" s="92"/>
    </row>
    <row r="21" spans="1:40" s="67" customFormat="1" ht="24" customHeight="1">
      <c r="A21" s="59">
        <v>15</v>
      </c>
      <c r="B21" s="60" t="s">
        <v>40</v>
      </c>
      <c r="C21" s="61">
        <v>42</v>
      </c>
      <c r="D21" s="61">
        <v>42</v>
      </c>
      <c r="E21" s="62">
        <v>0</v>
      </c>
      <c r="F21" s="61">
        <v>20</v>
      </c>
      <c r="G21" s="61">
        <v>5</v>
      </c>
      <c r="H21" s="63">
        <f t="shared" si="0"/>
        <v>972</v>
      </c>
      <c r="I21" s="61">
        <v>342</v>
      </c>
      <c r="J21" s="61">
        <v>405</v>
      </c>
      <c r="K21" s="61">
        <v>170</v>
      </c>
      <c r="L21" s="61">
        <v>37</v>
      </c>
      <c r="M21" s="61">
        <v>234</v>
      </c>
      <c r="N21" s="61">
        <v>126</v>
      </c>
      <c r="O21" s="61">
        <v>0</v>
      </c>
      <c r="P21" s="61">
        <v>0</v>
      </c>
      <c r="Q21" s="61">
        <v>0</v>
      </c>
      <c r="R21" s="61">
        <v>57</v>
      </c>
      <c r="S21" s="61">
        <v>1305</v>
      </c>
      <c r="T21" s="61">
        <v>411</v>
      </c>
      <c r="U21" s="61">
        <v>1</v>
      </c>
      <c r="V21" s="62">
        <v>25</v>
      </c>
      <c r="W21" s="61">
        <v>27</v>
      </c>
      <c r="X21" s="61">
        <v>64</v>
      </c>
      <c r="Y21" s="61">
        <v>77</v>
      </c>
      <c r="Z21" s="62">
        <v>0</v>
      </c>
      <c r="AA21" s="61">
        <v>16</v>
      </c>
      <c r="AB21" s="61">
        <v>0</v>
      </c>
      <c r="AC21" s="61">
        <v>3</v>
      </c>
      <c r="AD21" s="61">
        <v>0</v>
      </c>
      <c r="AE21" s="61">
        <v>14</v>
      </c>
      <c r="AF21" s="62">
        <v>0</v>
      </c>
      <c r="AG21" s="131">
        <v>0</v>
      </c>
      <c r="AH21" s="170">
        <v>0</v>
      </c>
      <c r="AI21" s="61">
        <v>3</v>
      </c>
      <c r="AJ21" s="61">
        <v>1</v>
      </c>
      <c r="AK21" s="61">
        <v>3</v>
      </c>
      <c r="AL21" s="64">
        <v>0</v>
      </c>
      <c r="AM21" s="65">
        <v>1</v>
      </c>
      <c r="AN21" s="66"/>
    </row>
    <row r="22" spans="1:40" s="67" customFormat="1">
      <c r="A22" s="59">
        <v>16</v>
      </c>
      <c r="B22" s="60" t="s">
        <v>41</v>
      </c>
      <c r="C22" s="61">
        <v>31</v>
      </c>
      <c r="D22" s="61">
        <v>31</v>
      </c>
      <c r="E22" s="62">
        <v>0</v>
      </c>
      <c r="F22" s="61">
        <v>3</v>
      </c>
      <c r="G22" s="61">
        <v>3</v>
      </c>
      <c r="H22" s="63">
        <f t="shared" si="0"/>
        <v>347</v>
      </c>
      <c r="I22" s="61">
        <v>106</v>
      </c>
      <c r="J22" s="61">
        <v>10</v>
      </c>
      <c r="K22" s="61">
        <v>113</v>
      </c>
      <c r="L22" s="61">
        <v>108</v>
      </c>
      <c r="M22" s="61">
        <v>116</v>
      </c>
      <c r="N22" s="61">
        <v>0</v>
      </c>
      <c r="O22" s="61">
        <v>3</v>
      </c>
      <c r="P22" s="61">
        <v>200</v>
      </c>
      <c r="Q22" s="61">
        <v>50</v>
      </c>
      <c r="R22" s="61">
        <v>4</v>
      </c>
      <c r="S22" s="61">
        <v>12</v>
      </c>
      <c r="T22" s="61">
        <v>20</v>
      </c>
      <c r="U22" s="61">
        <v>1</v>
      </c>
      <c r="V22" s="62">
        <v>20</v>
      </c>
      <c r="W22" s="61">
        <v>6</v>
      </c>
      <c r="X22" s="61">
        <v>32</v>
      </c>
      <c r="Y22" s="61">
        <v>12</v>
      </c>
      <c r="Z22" s="62">
        <v>0</v>
      </c>
      <c r="AA22" s="61">
        <v>45</v>
      </c>
      <c r="AB22" s="61">
        <v>5</v>
      </c>
      <c r="AC22" s="61">
        <v>3</v>
      </c>
      <c r="AD22" s="61">
        <v>1</v>
      </c>
      <c r="AE22" s="61">
        <v>0</v>
      </c>
      <c r="AF22" s="62">
        <v>0</v>
      </c>
      <c r="AG22" s="131">
        <v>0</v>
      </c>
      <c r="AH22" s="170">
        <v>0</v>
      </c>
      <c r="AI22" s="61">
        <v>1</v>
      </c>
      <c r="AJ22" s="61">
        <v>1</v>
      </c>
      <c r="AK22" s="61">
        <v>1</v>
      </c>
      <c r="AL22" s="64">
        <v>1</v>
      </c>
      <c r="AM22" s="65">
        <v>20</v>
      </c>
      <c r="AN22" s="66"/>
    </row>
    <row r="23" spans="1:40" s="93" customFormat="1" ht="24" customHeight="1">
      <c r="A23" s="159">
        <v>17</v>
      </c>
      <c r="B23" s="86" t="s">
        <v>42</v>
      </c>
      <c r="C23" s="87">
        <v>8</v>
      </c>
      <c r="D23" s="87">
        <v>8</v>
      </c>
      <c r="E23" s="88">
        <v>0</v>
      </c>
      <c r="F23" s="87">
        <v>12</v>
      </c>
      <c r="G23" s="87">
        <v>0</v>
      </c>
      <c r="H23" s="89">
        <f t="shared" si="0"/>
        <v>483</v>
      </c>
      <c r="I23" s="87">
        <v>0</v>
      </c>
      <c r="J23" s="87">
        <v>0</v>
      </c>
      <c r="K23" s="87">
        <v>84</v>
      </c>
      <c r="L23" s="87">
        <v>68</v>
      </c>
      <c r="M23" s="87">
        <v>29</v>
      </c>
      <c r="N23" s="87">
        <v>302</v>
      </c>
      <c r="O23" s="87">
        <v>2</v>
      </c>
      <c r="P23" s="87">
        <v>60</v>
      </c>
      <c r="Q23" s="87">
        <v>30</v>
      </c>
      <c r="R23" s="87">
        <v>0</v>
      </c>
      <c r="S23" s="87">
        <v>0</v>
      </c>
      <c r="T23" s="87">
        <v>0</v>
      </c>
      <c r="U23" s="87">
        <v>0</v>
      </c>
      <c r="V23" s="88">
        <v>0</v>
      </c>
      <c r="W23" s="87">
        <v>10</v>
      </c>
      <c r="X23" s="87">
        <v>0</v>
      </c>
      <c r="Y23" s="87">
        <v>65</v>
      </c>
      <c r="Z23" s="88">
        <v>0</v>
      </c>
      <c r="AA23" s="87">
        <v>29</v>
      </c>
      <c r="AB23" s="87">
        <v>2</v>
      </c>
      <c r="AC23" s="87">
        <v>1</v>
      </c>
      <c r="AD23" s="87">
        <v>0</v>
      </c>
      <c r="AE23" s="87">
        <v>10</v>
      </c>
      <c r="AF23" s="88">
        <v>0</v>
      </c>
      <c r="AG23" s="132">
        <v>0</v>
      </c>
      <c r="AH23" s="171">
        <v>0</v>
      </c>
      <c r="AI23" s="87">
        <v>1</v>
      </c>
      <c r="AJ23" s="87">
        <v>0</v>
      </c>
      <c r="AK23" s="87">
        <v>0</v>
      </c>
      <c r="AL23" s="90">
        <v>0</v>
      </c>
      <c r="AM23" s="160">
        <v>20</v>
      </c>
      <c r="AN23" s="92"/>
    </row>
    <row r="24" spans="1:40" s="93" customFormat="1">
      <c r="A24" s="54">
        <v>18</v>
      </c>
      <c r="B24" s="86" t="s">
        <v>43</v>
      </c>
      <c r="C24" s="87">
        <v>19</v>
      </c>
      <c r="D24" s="87">
        <v>0</v>
      </c>
      <c r="E24" s="88">
        <v>0</v>
      </c>
      <c r="F24" s="87">
        <v>28</v>
      </c>
      <c r="G24" s="87">
        <v>13</v>
      </c>
      <c r="H24" s="89">
        <f t="shared" si="0"/>
        <v>6542</v>
      </c>
      <c r="I24" s="87">
        <v>388</v>
      </c>
      <c r="J24" s="87">
        <v>2144</v>
      </c>
      <c r="K24" s="87">
        <v>814</v>
      </c>
      <c r="L24" s="87">
        <v>406</v>
      </c>
      <c r="M24" s="87">
        <v>847</v>
      </c>
      <c r="N24" s="87">
        <v>2331</v>
      </c>
      <c r="O24" s="87">
        <v>76</v>
      </c>
      <c r="P24" s="87">
        <v>37541</v>
      </c>
      <c r="Q24" s="87">
        <v>12182</v>
      </c>
      <c r="R24" s="87">
        <v>61</v>
      </c>
      <c r="S24" s="87">
        <v>293</v>
      </c>
      <c r="T24" s="87">
        <v>7979</v>
      </c>
      <c r="U24" s="87">
        <v>64</v>
      </c>
      <c r="V24" s="88">
        <v>2985</v>
      </c>
      <c r="W24" s="87">
        <v>71</v>
      </c>
      <c r="X24" s="87">
        <v>109</v>
      </c>
      <c r="Y24" s="87">
        <v>327</v>
      </c>
      <c r="Z24" s="88">
        <v>0</v>
      </c>
      <c r="AA24" s="87">
        <v>65</v>
      </c>
      <c r="AB24" s="87">
        <v>8</v>
      </c>
      <c r="AC24" s="87">
        <v>21</v>
      </c>
      <c r="AD24" s="87">
        <v>0</v>
      </c>
      <c r="AE24" s="87">
        <v>30</v>
      </c>
      <c r="AF24" s="88">
        <v>2</v>
      </c>
      <c r="AG24" s="132">
        <v>0</v>
      </c>
      <c r="AH24" s="171">
        <v>0</v>
      </c>
      <c r="AI24" s="87">
        <v>22</v>
      </c>
      <c r="AJ24" s="87">
        <v>3</v>
      </c>
      <c r="AK24" s="87">
        <v>7</v>
      </c>
      <c r="AL24" s="114">
        <v>18</v>
      </c>
      <c r="AM24" s="91">
        <v>220</v>
      </c>
      <c r="AN24" s="92"/>
    </row>
    <row r="25" spans="1:40" s="93" customFormat="1">
      <c r="A25" s="159">
        <v>19</v>
      </c>
      <c r="B25" s="86" t="s">
        <v>44</v>
      </c>
      <c r="C25" s="87">
        <v>21</v>
      </c>
      <c r="D25" s="87">
        <v>17</v>
      </c>
      <c r="E25" s="90">
        <v>0</v>
      </c>
      <c r="F25" s="87">
        <v>24</v>
      </c>
      <c r="G25" s="87">
        <v>2</v>
      </c>
      <c r="H25" s="89">
        <f t="shared" si="0"/>
        <v>2695</v>
      </c>
      <c r="I25" s="87">
        <v>1840</v>
      </c>
      <c r="J25" s="87">
        <v>1</v>
      </c>
      <c r="K25" s="87">
        <v>399</v>
      </c>
      <c r="L25" s="87">
        <v>590</v>
      </c>
      <c r="M25" s="87">
        <v>1303</v>
      </c>
      <c r="N25" s="87">
        <v>402</v>
      </c>
      <c r="O25" s="87">
        <v>7</v>
      </c>
      <c r="P25" s="87">
        <v>265</v>
      </c>
      <c r="Q25" s="87">
        <v>232</v>
      </c>
      <c r="R25" s="87">
        <v>21</v>
      </c>
      <c r="S25" s="87">
        <v>143</v>
      </c>
      <c r="T25" s="87">
        <v>110</v>
      </c>
      <c r="U25" s="87">
        <v>0</v>
      </c>
      <c r="V25" s="114">
        <v>0</v>
      </c>
      <c r="W25" s="87">
        <v>27</v>
      </c>
      <c r="X25" s="87">
        <v>13</v>
      </c>
      <c r="Y25" s="87">
        <v>18</v>
      </c>
      <c r="Z25" s="90">
        <v>24</v>
      </c>
      <c r="AA25" s="87">
        <v>74</v>
      </c>
      <c r="AB25" s="87">
        <v>0</v>
      </c>
      <c r="AC25" s="87">
        <v>47</v>
      </c>
      <c r="AD25" s="87">
        <v>0</v>
      </c>
      <c r="AE25" s="87">
        <v>31</v>
      </c>
      <c r="AF25" s="90">
        <v>0</v>
      </c>
      <c r="AG25" s="132">
        <v>0</v>
      </c>
      <c r="AH25" s="171">
        <v>0</v>
      </c>
      <c r="AI25" s="87">
        <v>1</v>
      </c>
      <c r="AJ25" s="87">
        <v>0</v>
      </c>
      <c r="AK25" s="87">
        <v>1</v>
      </c>
      <c r="AL25" s="90">
        <v>1</v>
      </c>
      <c r="AM25" s="160">
        <v>22</v>
      </c>
      <c r="AN25" s="92"/>
    </row>
    <row r="26" spans="1:40" s="93" customFormat="1">
      <c r="A26" s="159">
        <v>20</v>
      </c>
      <c r="B26" s="86" t="s">
        <v>140</v>
      </c>
      <c r="C26" s="87">
        <v>11</v>
      </c>
      <c r="D26" s="87">
        <v>7</v>
      </c>
      <c r="E26" s="90">
        <v>0</v>
      </c>
      <c r="F26" s="87">
        <v>0</v>
      </c>
      <c r="G26" s="87">
        <v>2</v>
      </c>
      <c r="H26" s="89">
        <f t="shared" si="0"/>
        <v>718</v>
      </c>
      <c r="I26" s="87">
        <v>148</v>
      </c>
      <c r="J26" s="87">
        <v>72</v>
      </c>
      <c r="K26" s="87">
        <v>60</v>
      </c>
      <c r="L26" s="87">
        <v>42</v>
      </c>
      <c r="M26" s="87">
        <v>0</v>
      </c>
      <c r="N26" s="87">
        <v>544</v>
      </c>
      <c r="O26" s="87">
        <v>0</v>
      </c>
      <c r="P26" s="87">
        <v>0</v>
      </c>
      <c r="Q26" s="87">
        <v>0</v>
      </c>
      <c r="R26" s="87">
        <v>3</v>
      </c>
      <c r="S26" s="87">
        <v>9</v>
      </c>
      <c r="T26" s="87">
        <v>129</v>
      </c>
      <c r="U26" s="87">
        <v>0</v>
      </c>
      <c r="V26" s="114">
        <v>0</v>
      </c>
      <c r="W26" s="87">
        <v>0</v>
      </c>
      <c r="X26" s="87">
        <v>12</v>
      </c>
      <c r="Y26" s="87">
        <v>54</v>
      </c>
      <c r="Z26" s="90">
        <v>0</v>
      </c>
      <c r="AA26" s="87">
        <v>0</v>
      </c>
      <c r="AB26" s="87">
        <v>0</v>
      </c>
      <c r="AC26" s="87">
        <v>1</v>
      </c>
      <c r="AD26" s="87">
        <v>1</v>
      </c>
      <c r="AE26" s="87">
        <v>4</v>
      </c>
      <c r="AF26" s="90">
        <v>0</v>
      </c>
      <c r="AG26" s="132">
        <v>0</v>
      </c>
      <c r="AH26" s="171">
        <v>0</v>
      </c>
      <c r="AI26" s="87">
        <v>2</v>
      </c>
      <c r="AJ26" s="87">
        <v>0</v>
      </c>
      <c r="AK26" s="87">
        <v>0</v>
      </c>
      <c r="AL26" s="90">
        <v>1</v>
      </c>
      <c r="AM26" s="160">
        <v>0</v>
      </c>
      <c r="AN26" s="92"/>
    </row>
    <row r="27" spans="1:40" s="117" customFormat="1" ht="30" customHeight="1">
      <c r="A27" s="59">
        <v>21</v>
      </c>
      <c r="B27" s="115" t="s">
        <v>115</v>
      </c>
      <c r="C27" s="61">
        <v>4</v>
      </c>
      <c r="D27" s="61">
        <v>3</v>
      </c>
      <c r="E27" s="64">
        <v>0</v>
      </c>
      <c r="F27" s="61">
        <v>6</v>
      </c>
      <c r="G27" s="61">
        <v>0</v>
      </c>
      <c r="H27" s="63">
        <f t="shared" si="0"/>
        <v>159</v>
      </c>
      <c r="I27" s="61">
        <v>92</v>
      </c>
      <c r="J27" s="61">
        <v>0</v>
      </c>
      <c r="K27" s="61">
        <v>15</v>
      </c>
      <c r="L27" s="61">
        <v>21</v>
      </c>
      <c r="M27" s="61">
        <v>0</v>
      </c>
      <c r="N27" s="61">
        <v>123</v>
      </c>
      <c r="O27" s="61">
        <v>0</v>
      </c>
      <c r="P27" s="61">
        <v>0</v>
      </c>
      <c r="Q27" s="61">
        <v>0</v>
      </c>
      <c r="R27" s="61">
        <v>10</v>
      </c>
      <c r="S27" s="61">
        <v>185</v>
      </c>
      <c r="T27" s="61">
        <v>2160</v>
      </c>
      <c r="U27" s="61">
        <v>6</v>
      </c>
      <c r="V27" s="64">
        <v>42</v>
      </c>
      <c r="W27" s="61">
        <v>0</v>
      </c>
      <c r="X27" s="61">
        <v>0</v>
      </c>
      <c r="Y27" s="61">
        <v>19</v>
      </c>
      <c r="Z27" s="64">
        <v>0</v>
      </c>
      <c r="AA27" s="61">
        <v>7</v>
      </c>
      <c r="AB27" s="61">
        <v>2</v>
      </c>
      <c r="AC27" s="61">
        <v>1</v>
      </c>
      <c r="AD27" s="61">
        <v>0</v>
      </c>
      <c r="AE27" s="61">
        <v>0</v>
      </c>
      <c r="AF27" s="64">
        <v>0</v>
      </c>
      <c r="AG27" s="131">
        <v>1</v>
      </c>
      <c r="AH27" s="170">
        <v>0</v>
      </c>
      <c r="AI27" s="61">
        <v>1</v>
      </c>
      <c r="AJ27" s="61">
        <v>1</v>
      </c>
      <c r="AK27" s="61">
        <v>1</v>
      </c>
      <c r="AL27" s="64">
        <v>0</v>
      </c>
      <c r="AM27" s="65">
        <v>3</v>
      </c>
      <c r="AN27" s="116"/>
    </row>
    <row r="28" spans="1:40" s="167" customFormat="1" ht="26.25" customHeight="1">
      <c r="A28" s="159">
        <v>22</v>
      </c>
      <c r="B28" s="165" t="s">
        <v>167</v>
      </c>
      <c r="C28" s="163">
        <v>5</v>
      </c>
      <c r="D28" s="163">
        <v>5</v>
      </c>
      <c r="E28" s="164">
        <v>0</v>
      </c>
      <c r="F28" s="163">
        <v>0</v>
      </c>
      <c r="G28" s="163">
        <v>0</v>
      </c>
      <c r="H28" s="44">
        <f>SUM(J28:N28)</f>
        <v>0</v>
      </c>
      <c r="I28" s="163">
        <v>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6</v>
      </c>
      <c r="P28" s="163">
        <v>2100</v>
      </c>
      <c r="Q28" s="163">
        <v>685</v>
      </c>
      <c r="R28" s="163">
        <v>0</v>
      </c>
      <c r="S28" s="163">
        <v>0</v>
      </c>
      <c r="T28" s="163">
        <v>0</v>
      </c>
      <c r="U28" s="163">
        <v>0</v>
      </c>
      <c r="V28" s="164">
        <v>0</v>
      </c>
      <c r="W28" s="163">
        <v>0</v>
      </c>
      <c r="X28" s="163">
        <v>0</v>
      </c>
      <c r="Y28" s="163">
        <v>0</v>
      </c>
      <c r="Z28" s="164">
        <v>0</v>
      </c>
      <c r="AA28" s="163">
        <v>5</v>
      </c>
      <c r="AB28" s="163">
        <v>0</v>
      </c>
      <c r="AC28" s="163">
        <v>0</v>
      </c>
      <c r="AD28" s="163">
        <v>0</v>
      </c>
      <c r="AE28" s="163">
        <v>0</v>
      </c>
      <c r="AF28" s="164">
        <v>0</v>
      </c>
      <c r="AG28" s="134">
        <v>0</v>
      </c>
      <c r="AH28" s="173">
        <v>0</v>
      </c>
      <c r="AI28" s="163">
        <v>0</v>
      </c>
      <c r="AJ28" s="163">
        <v>0</v>
      </c>
      <c r="AK28" s="163">
        <v>0</v>
      </c>
      <c r="AL28" s="164">
        <v>0</v>
      </c>
      <c r="AM28" s="160">
        <v>20</v>
      </c>
      <c r="AN28" s="166"/>
    </row>
    <row r="29" spans="1:40" s="67" customFormat="1">
      <c r="A29" s="59">
        <v>23</v>
      </c>
      <c r="B29" s="60" t="s">
        <v>45</v>
      </c>
      <c r="C29" s="61">
        <v>50</v>
      </c>
      <c r="D29" s="61">
        <v>35</v>
      </c>
      <c r="E29" s="64">
        <v>15</v>
      </c>
      <c r="F29" s="61">
        <v>23</v>
      </c>
      <c r="G29" s="61">
        <v>6</v>
      </c>
      <c r="H29" s="63">
        <f t="shared" si="0"/>
        <v>1080</v>
      </c>
      <c r="I29" s="61">
        <v>135</v>
      </c>
      <c r="J29" s="61">
        <v>38</v>
      </c>
      <c r="K29" s="61">
        <v>140</v>
      </c>
      <c r="L29" s="61">
        <v>232</v>
      </c>
      <c r="M29" s="61">
        <v>185</v>
      </c>
      <c r="N29" s="61">
        <v>485</v>
      </c>
      <c r="O29" s="61">
        <v>0</v>
      </c>
      <c r="P29" s="61">
        <v>0</v>
      </c>
      <c r="Q29" s="61">
        <v>0</v>
      </c>
      <c r="R29" s="61">
        <v>53</v>
      </c>
      <c r="S29" s="61">
        <v>525</v>
      </c>
      <c r="T29" s="61">
        <v>660</v>
      </c>
      <c r="U29" s="61">
        <v>4</v>
      </c>
      <c r="V29" s="64">
        <v>104</v>
      </c>
      <c r="W29" s="61">
        <v>26</v>
      </c>
      <c r="X29" s="61">
        <v>34</v>
      </c>
      <c r="Y29" s="61">
        <v>163</v>
      </c>
      <c r="Z29" s="64">
        <v>2</v>
      </c>
      <c r="AA29" s="61">
        <v>29</v>
      </c>
      <c r="AB29" s="61">
        <v>0</v>
      </c>
      <c r="AC29" s="61">
        <v>4</v>
      </c>
      <c r="AD29" s="61">
        <v>1</v>
      </c>
      <c r="AE29" s="61">
        <v>2</v>
      </c>
      <c r="AF29" s="64">
        <v>2</v>
      </c>
      <c r="AG29" s="131">
        <v>1</v>
      </c>
      <c r="AH29" s="170">
        <v>0</v>
      </c>
      <c r="AI29" s="61">
        <v>4</v>
      </c>
      <c r="AJ29" s="61">
        <v>3</v>
      </c>
      <c r="AK29" s="61">
        <v>0</v>
      </c>
      <c r="AL29" s="64">
        <v>0</v>
      </c>
      <c r="AM29" s="65">
        <v>1</v>
      </c>
      <c r="AN29" s="66"/>
    </row>
    <row r="30" spans="1:40" s="67" customFormat="1" ht="15.75" customHeight="1">
      <c r="A30" s="59">
        <v>24</v>
      </c>
      <c r="B30" s="60" t="s">
        <v>46</v>
      </c>
      <c r="C30" s="61">
        <v>31</v>
      </c>
      <c r="D30" s="61">
        <v>31</v>
      </c>
      <c r="E30" s="64">
        <v>0</v>
      </c>
      <c r="F30" s="61">
        <v>10</v>
      </c>
      <c r="G30" s="61">
        <v>3</v>
      </c>
      <c r="H30" s="63">
        <f t="shared" si="0"/>
        <v>2253</v>
      </c>
      <c r="I30" s="61">
        <v>692</v>
      </c>
      <c r="J30" s="61">
        <v>471</v>
      </c>
      <c r="K30" s="61">
        <v>250</v>
      </c>
      <c r="L30" s="61">
        <v>75</v>
      </c>
      <c r="M30" s="61">
        <v>197</v>
      </c>
      <c r="N30" s="61">
        <v>1260</v>
      </c>
      <c r="O30" s="61">
        <v>1</v>
      </c>
      <c r="P30" s="61">
        <v>13</v>
      </c>
      <c r="Q30" s="61">
        <v>4</v>
      </c>
      <c r="R30" s="61">
        <v>65</v>
      </c>
      <c r="S30" s="61">
        <v>1100</v>
      </c>
      <c r="T30" s="61">
        <v>656</v>
      </c>
      <c r="U30" s="61">
        <v>1</v>
      </c>
      <c r="V30" s="64">
        <v>24</v>
      </c>
      <c r="W30" s="61">
        <v>25</v>
      </c>
      <c r="X30" s="61">
        <v>37</v>
      </c>
      <c r="Y30" s="61">
        <v>26</v>
      </c>
      <c r="Z30" s="64">
        <v>0</v>
      </c>
      <c r="AA30" s="61">
        <v>24</v>
      </c>
      <c r="AB30" s="61">
        <v>4</v>
      </c>
      <c r="AC30" s="61">
        <v>5</v>
      </c>
      <c r="AD30" s="61">
        <v>0</v>
      </c>
      <c r="AE30" s="61">
        <v>100</v>
      </c>
      <c r="AF30" s="64">
        <v>20</v>
      </c>
      <c r="AG30" s="131">
        <v>11</v>
      </c>
      <c r="AH30" s="170">
        <v>0</v>
      </c>
      <c r="AI30" s="61">
        <v>4</v>
      </c>
      <c r="AJ30" s="61">
        <v>3</v>
      </c>
      <c r="AK30" s="61">
        <v>4</v>
      </c>
      <c r="AL30" s="64">
        <v>0</v>
      </c>
      <c r="AM30" s="65">
        <v>75</v>
      </c>
      <c r="AN30" s="66"/>
    </row>
    <row r="31" spans="1:40" ht="21.75" customHeight="1">
      <c r="A31" s="54">
        <v>25</v>
      </c>
      <c r="B31" s="51" t="s">
        <v>47</v>
      </c>
      <c r="C31" s="21">
        <v>31</v>
      </c>
      <c r="D31" s="21">
        <v>30</v>
      </c>
      <c r="E31" s="26">
        <v>1</v>
      </c>
      <c r="F31" s="21">
        <v>8</v>
      </c>
      <c r="G31" s="21">
        <v>2</v>
      </c>
      <c r="H31" s="25">
        <f t="shared" si="0"/>
        <v>1139</v>
      </c>
      <c r="I31" s="21">
        <v>109</v>
      </c>
      <c r="J31" s="21">
        <v>720</v>
      </c>
      <c r="K31" s="21">
        <v>215</v>
      </c>
      <c r="L31" s="21">
        <v>92</v>
      </c>
      <c r="M31" s="21">
        <v>71</v>
      </c>
      <c r="N31" s="21">
        <v>41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6">
        <v>0</v>
      </c>
      <c r="W31" s="21">
        <v>17</v>
      </c>
      <c r="X31" s="21">
        <v>3</v>
      </c>
      <c r="Y31" s="21">
        <v>11</v>
      </c>
      <c r="Z31" s="26">
        <v>0</v>
      </c>
      <c r="AA31" s="21">
        <v>29</v>
      </c>
      <c r="AB31" s="21">
        <v>0</v>
      </c>
      <c r="AC31" s="21">
        <v>7</v>
      </c>
      <c r="AD31" s="21">
        <v>0</v>
      </c>
      <c r="AE31" s="21">
        <v>0</v>
      </c>
      <c r="AF31" s="26">
        <v>0</v>
      </c>
      <c r="AG31" s="23">
        <v>0</v>
      </c>
      <c r="AH31" s="169">
        <v>0</v>
      </c>
      <c r="AI31" s="21">
        <v>0</v>
      </c>
      <c r="AJ31" s="21">
        <v>0</v>
      </c>
      <c r="AK31" s="21">
        <v>0</v>
      </c>
      <c r="AL31" s="22">
        <v>0</v>
      </c>
      <c r="AM31" s="41">
        <v>5</v>
      </c>
      <c r="AN31" s="53"/>
    </row>
    <row r="32" spans="1:40" ht="21.75" customHeight="1">
      <c r="A32" s="159">
        <v>26</v>
      </c>
      <c r="B32" s="51" t="s">
        <v>161</v>
      </c>
      <c r="C32" s="21">
        <v>78</v>
      </c>
      <c r="D32" s="21">
        <v>78</v>
      </c>
      <c r="E32" s="24">
        <v>0</v>
      </c>
      <c r="F32" s="21">
        <v>1</v>
      </c>
      <c r="G32" s="21">
        <v>0</v>
      </c>
      <c r="H32" s="25">
        <f>SUM(J32:N32)</f>
        <v>52</v>
      </c>
      <c r="I32" s="21">
        <v>18</v>
      </c>
      <c r="J32" s="21">
        <v>0</v>
      </c>
      <c r="K32" s="21">
        <v>16</v>
      </c>
      <c r="L32" s="21">
        <v>10</v>
      </c>
      <c r="M32" s="21">
        <v>26</v>
      </c>
      <c r="N32" s="21">
        <v>0</v>
      </c>
      <c r="O32" s="21">
        <v>0</v>
      </c>
      <c r="P32" s="21">
        <v>0</v>
      </c>
      <c r="Q32" s="21">
        <v>0</v>
      </c>
      <c r="R32" s="21">
        <v>6</v>
      </c>
      <c r="S32" s="21">
        <v>7</v>
      </c>
      <c r="T32" s="21">
        <v>132</v>
      </c>
      <c r="U32" s="21">
        <v>1</v>
      </c>
      <c r="V32" s="24">
        <v>26</v>
      </c>
      <c r="W32" s="21">
        <v>4</v>
      </c>
      <c r="X32" s="21">
        <v>21</v>
      </c>
      <c r="Y32" s="21">
        <v>13</v>
      </c>
      <c r="Z32" s="24">
        <v>0</v>
      </c>
      <c r="AA32" s="21">
        <v>3</v>
      </c>
      <c r="AB32" s="21">
        <v>1</v>
      </c>
      <c r="AC32" s="21">
        <v>2</v>
      </c>
      <c r="AD32" s="21">
        <v>0</v>
      </c>
      <c r="AE32" s="21">
        <v>15</v>
      </c>
      <c r="AF32" s="24">
        <v>3</v>
      </c>
      <c r="AG32" s="23">
        <v>0</v>
      </c>
      <c r="AH32" s="169">
        <v>0</v>
      </c>
      <c r="AI32" s="21">
        <v>0</v>
      </c>
      <c r="AJ32" s="21">
        <v>0</v>
      </c>
      <c r="AK32" s="21">
        <v>0</v>
      </c>
      <c r="AL32" s="22">
        <v>0</v>
      </c>
      <c r="AM32" s="41">
        <v>7</v>
      </c>
      <c r="AN32" s="53"/>
    </row>
    <row r="33" spans="1:40" s="93" customFormat="1">
      <c r="A33" s="159">
        <v>27</v>
      </c>
      <c r="B33" s="86" t="s">
        <v>102</v>
      </c>
      <c r="C33" s="87">
        <v>5</v>
      </c>
      <c r="D33" s="87">
        <v>5</v>
      </c>
      <c r="E33" s="88">
        <v>39</v>
      </c>
      <c r="F33" s="87">
        <v>0</v>
      </c>
      <c r="G33" s="87">
        <v>0</v>
      </c>
      <c r="H33" s="89">
        <f t="shared" si="0"/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1</v>
      </c>
      <c r="S33" s="87">
        <v>2</v>
      </c>
      <c r="T33" s="87">
        <v>10</v>
      </c>
      <c r="U33" s="87">
        <v>0</v>
      </c>
      <c r="V33" s="88">
        <v>0</v>
      </c>
      <c r="W33" s="87">
        <v>0</v>
      </c>
      <c r="X33" s="87">
        <v>0</v>
      </c>
      <c r="Y33" s="87">
        <v>15</v>
      </c>
      <c r="Z33" s="88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8">
        <v>0</v>
      </c>
      <c r="AG33" s="132">
        <v>0</v>
      </c>
      <c r="AH33" s="171">
        <v>0</v>
      </c>
      <c r="AI33" s="87">
        <v>0</v>
      </c>
      <c r="AJ33" s="87">
        <v>0</v>
      </c>
      <c r="AK33" s="87">
        <v>0</v>
      </c>
      <c r="AL33" s="90">
        <v>0</v>
      </c>
      <c r="AM33" s="160">
        <v>8</v>
      </c>
      <c r="AN33" s="92"/>
    </row>
    <row r="34" spans="1:40" s="93" customFormat="1" ht="14.85" customHeight="1">
      <c r="A34" s="159">
        <v>28</v>
      </c>
      <c r="B34" s="86" t="s">
        <v>48</v>
      </c>
      <c r="C34" s="163">
        <v>6</v>
      </c>
      <c r="D34" s="163">
        <v>6</v>
      </c>
      <c r="E34" s="112">
        <v>0</v>
      </c>
      <c r="F34" s="163">
        <v>4</v>
      </c>
      <c r="G34" s="163">
        <v>0</v>
      </c>
      <c r="H34" s="89">
        <f t="shared" si="0"/>
        <v>73</v>
      </c>
      <c r="I34" s="163">
        <v>35</v>
      </c>
      <c r="J34" s="163">
        <v>0</v>
      </c>
      <c r="K34" s="163">
        <v>42</v>
      </c>
      <c r="L34" s="163">
        <v>29</v>
      </c>
      <c r="M34" s="163">
        <v>0</v>
      </c>
      <c r="N34" s="163">
        <v>2</v>
      </c>
      <c r="O34" s="163">
        <v>22</v>
      </c>
      <c r="P34" s="163">
        <v>2000</v>
      </c>
      <c r="Q34" s="163">
        <v>900</v>
      </c>
      <c r="R34" s="163">
        <v>12</v>
      </c>
      <c r="S34" s="163">
        <v>36</v>
      </c>
      <c r="T34" s="163">
        <v>48</v>
      </c>
      <c r="U34" s="163">
        <v>2</v>
      </c>
      <c r="V34" s="112">
        <v>12</v>
      </c>
      <c r="W34" s="163">
        <v>16</v>
      </c>
      <c r="X34" s="163">
        <v>20</v>
      </c>
      <c r="Y34" s="163">
        <v>50</v>
      </c>
      <c r="Z34" s="112">
        <v>0</v>
      </c>
      <c r="AA34" s="163">
        <v>0</v>
      </c>
      <c r="AB34" s="163">
        <v>0</v>
      </c>
      <c r="AC34" s="163">
        <v>0</v>
      </c>
      <c r="AD34" s="163">
        <v>0</v>
      </c>
      <c r="AE34" s="163">
        <v>2</v>
      </c>
      <c r="AF34" s="112">
        <v>2</v>
      </c>
      <c r="AG34" s="134">
        <v>0</v>
      </c>
      <c r="AH34" s="173">
        <v>0</v>
      </c>
      <c r="AI34" s="163">
        <v>1</v>
      </c>
      <c r="AJ34" s="163">
        <v>0</v>
      </c>
      <c r="AK34" s="163">
        <v>0</v>
      </c>
      <c r="AL34" s="164">
        <v>0</v>
      </c>
      <c r="AM34" s="110">
        <v>12</v>
      </c>
      <c r="AN34" s="92"/>
    </row>
    <row r="35" spans="1:40" s="93" customFormat="1" ht="17.25" customHeight="1">
      <c r="A35" s="159">
        <v>29</v>
      </c>
      <c r="B35" s="86" t="s">
        <v>132</v>
      </c>
      <c r="C35" s="87">
        <v>16</v>
      </c>
      <c r="D35" s="87">
        <v>15</v>
      </c>
      <c r="E35" s="114">
        <v>0</v>
      </c>
      <c r="F35" s="87">
        <v>3</v>
      </c>
      <c r="G35" s="87">
        <v>2</v>
      </c>
      <c r="H35" s="89">
        <f t="shared" si="0"/>
        <v>211</v>
      </c>
      <c r="I35" s="87">
        <v>15</v>
      </c>
      <c r="J35" s="87">
        <v>40</v>
      </c>
      <c r="K35" s="87">
        <v>71</v>
      </c>
      <c r="L35" s="87">
        <v>0</v>
      </c>
      <c r="M35" s="87">
        <v>0</v>
      </c>
      <c r="N35" s="87">
        <v>100</v>
      </c>
      <c r="O35" s="87">
        <v>0</v>
      </c>
      <c r="P35" s="87">
        <v>0</v>
      </c>
      <c r="Q35" s="87">
        <v>0</v>
      </c>
      <c r="R35" s="87">
        <v>2</v>
      </c>
      <c r="S35" s="87">
        <v>11</v>
      </c>
      <c r="T35" s="87">
        <v>30</v>
      </c>
      <c r="U35" s="87">
        <v>1</v>
      </c>
      <c r="V35" s="114">
        <v>20</v>
      </c>
      <c r="W35" s="87">
        <v>6</v>
      </c>
      <c r="X35" s="87">
        <v>6</v>
      </c>
      <c r="Y35" s="87">
        <v>20</v>
      </c>
      <c r="Z35" s="114">
        <v>0</v>
      </c>
      <c r="AA35" s="87">
        <v>6</v>
      </c>
      <c r="AB35" s="87">
        <v>0</v>
      </c>
      <c r="AC35" s="87">
        <v>2</v>
      </c>
      <c r="AD35" s="87">
        <v>0</v>
      </c>
      <c r="AE35" s="87">
        <v>0</v>
      </c>
      <c r="AF35" s="114">
        <v>0</v>
      </c>
      <c r="AG35" s="132">
        <v>0</v>
      </c>
      <c r="AH35" s="171">
        <v>0</v>
      </c>
      <c r="AI35" s="87">
        <v>0</v>
      </c>
      <c r="AJ35" s="87">
        <v>0</v>
      </c>
      <c r="AK35" s="87">
        <v>0</v>
      </c>
      <c r="AL35" s="90">
        <v>0</v>
      </c>
      <c r="AM35" s="160">
        <v>5</v>
      </c>
      <c r="AN35" s="92"/>
    </row>
    <row r="36" spans="1:40" s="93" customFormat="1" ht="25.5" customHeight="1">
      <c r="A36" s="159">
        <v>30</v>
      </c>
      <c r="B36" s="86" t="s">
        <v>49</v>
      </c>
      <c r="C36" s="87">
        <v>64</v>
      </c>
      <c r="D36" s="87">
        <v>64</v>
      </c>
      <c r="E36" s="90" t="s">
        <v>131</v>
      </c>
      <c r="F36" s="87">
        <v>10</v>
      </c>
      <c r="G36" s="87">
        <v>3</v>
      </c>
      <c r="H36" s="89">
        <f t="shared" si="0"/>
        <v>3241</v>
      </c>
      <c r="I36" s="87">
        <v>1148</v>
      </c>
      <c r="J36" s="87">
        <v>859</v>
      </c>
      <c r="K36" s="87">
        <v>61</v>
      </c>
      <c r="L36" s="87">
        <v>18</v>
      </c>
      <c r="M36" s="87">
        <v>118</v>
      </c>
      <c r="N36" s="87">
        <v>2185</v>
      </c>
      <c r="O36" s="87">
        <v>0</v>
      </c>
      <c r="P36" s="87">
        <v>0</v>
      </c>
      <c r="Q36" s="87">
        <v>0</v>
      </c>
      <c r="R36" s="87">
        <v>15</v>
      </c>
      <c r="S36" s="87">
        <v>160</v>
      </c>
      <c r="T36" s="87">
        <v>3620</v>
      </c>
      <c r="U36" s="87">
        <v>84</v>
      </c>
      <c r="V36" s="90">
        <v>6166</v>
      </c>
      <c r="W36" s="87">
        <v>0</v>
      </c>
      <c r="X36" s="87">
        <v>95</v>
      </c>
      <c r="Y36" s="87">
        <v>0</v>
      </c>
      <c r="Z36" s="90">
        <v>0</v>
      </c>
      <c r="AA36" s="87">
        <v>142</v>
      </c>
      <c r="AB36" s="87">
        <v>10</v>
      </c>
      <c r="AC36" s="87">
        <v>30</v>
      </c>
      <c r="AD36" s="87">
        <v>2</v>
      </c>
      <c r="AE36" s="87">
        <v>55</v>
      </c>
      <c r="AF36" s="90">
        <v>5</v>
      </c>
      <c r="AG36" s="132">
        <v>0</v>
      </c>
      <c r="AH36" s="171">
        <v>0</v>
      </c>
      <c r="AI36" s="87">
        <v>0</v>
      </c>
      <c r="AJ36" s="87">
        <v>0</v>
      </c>
      <c r="AK36" s="87">
        <v>0</v>
      </c>
      <c r="AL36" s="90">
        <v>0</v>
      </c>
      <c r="AM36" s="160">
        <v>10</v>
      </c>
      <c r="AN36" s="92"/>
    </row>
    <row r="37" spans="1:40" s="93" customFormat="1" ht="15.75" customHeight="1">
      <c r="A37" s="159">
        <v>31</v>
      </c>
      <c r="B37" s="86" t="s">
        <v>164</v>
      </c>
      <c r="C37" s="87">
        <v>0</v>
      </c>
      <c r="D37" s="87">
        <v>0</v>
      </c>
      <c r="E37" s="88">
        <v>3</v>
      </c>
      <c r="F37" s="87">
        <v>4</v>
      </c>
      <c r="G37" s="87">
        <v>1</v>
      </c>
      <c r="H37" s="89">
        <f t="shared" si="0"/>
        <v>48</v>
      </c>
      <c r="I37" s="87">
        <v>20</v>
      </c>
      <c r="J37" s="87">
        <v>13</v>
      </c>
      <c r="K37" s="87">
        <v>9</v>
      </c>
      <c r="L37" s="87">
        <v>0</v>
      </c>
      <c r="M37" s="87">
        <v>0</v>
      </c>
      <c r="N37" s="87">
        <v>26</v>
      </c>
      <c r="O37" s="87">
        <v>11</v>
      </c>
      <c r="P37" s="87">
        <v>50</v>
      </c>
      <c r="Q37" s="87">
        <v>20</v>
      </c>
      <c r="R37" s="87">
        <v>3</v>
      </c>
      <c r="S37" s="87">
        <v>9</v>
      </c>
      <c r="T37" s="87">
        <v>69</v>
      </c>
      <c r="U37" s="87">
        <v>1</v>
      </c>
      <c r="V37" s="88">
        <v>21</v>
      </c>
      <c r="W37" s="87">
        <v>0</v>
      </c>
      <c r="X37" s="87">
        <v>3</v>
      </c>
      <c r="Y37" s="87">
        <v>3</v>
      </c>
      <c r="Z37" s="88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90">
        <v>0</v>
      </c>
      <c r="AG37" s="132">
        <v>0</v>
      </c>
      <c r="AH37" s="171">
        <v>0</v>
      </c>
      <c r="AI37" s="87">
        <v>0</v>
      </c>
      <c r="AJ37" s="87">
        <v>0</v>
      </c>
      <c r="AK37" s="87">
        <v>0</v>
      </c>
      <c r="AL37" s="90">
        <v>0</v>
      </c>
      <c r="AM37" s="160">
        <v>10</v>
      </c>
      <c r="AN37" s="92"/>
    </row>
    <row r="38" spans="1:40" s="93" customFormat="1" ht="24">
      <c r="A38" s="159">
        <v>32</v>
      </c>
      <c r="B38" s="86" t="s">
        <v>50</v>
      </c>
      <c r="C38" s="163">
        <v>5</v>
      </c>
      <c r="D38" s="163">
        <v>3</v>
      </c>
      <c r="E38" s="112">
        <v>18</v>
      </c>
      <c r="F38" s="163">
        <v>6</v>
      </c>
      <c r="G38" s="163">
        <v>3</v>
      </c>
      <c r="H38" s="89">
        <f t="shared" si="0"/>
        <v>61</v>
      </c>
      <c r="I38" s="163">
        <v>0</v>
      </c>
      <c r="J38" s="163">
        <v>26</v>
      </c>
      <c r="K38" s="163">
        <v>15</v>
      </c>
      <c r="L38" s="163">
        <v>0</v>
      </c>
      <c r="M38" s="163">
        <v>0</v>
      </c>
      <c r="N38" s="163">
        <v>20</v>
      </c>
      <c r="O38" s="163">
        <v>0</v>
      </c>
      <c r="P38" s="163">
        <v>0</v>
      </c>
      <c r="Q38" s="163">
        <v>0</v>
      </c>
      <c r="R38" s="163">
        <v>17</v>
      </c>
      <c r="S38" s="163">
        <v>93</v>
      </c>
      <c r="T38" s="163">
        <v>467</v>
      </c>
      <c r="U38" s="163">
        <v>1</v>
      </c>
      <c r="V38" s="112">
        <v>8</v>
      </c>
      <c r="W38" s="163">
        <v>22</v>
      </c>
      <c r="X38" s="163">
        <v>26</v>
      </c>
      <c r="Y38" s="163">
        <v>38</v>
      </c>
      <c r="Z38" s="112">
        <v>0</v>
      </c>
      <c r="AA38" s="163">
        <v>0</v>
      </c>
      <c r="AB38" s="163">
        <v>0</v>
      </c>
      <c r="AC38" s="163">
        <v>2</v>
      </c>
      <c r="AD38" s="163">
        <v>1</v>
      </c>
      <c r="AE38" s="163">
        <v>1</v>
      </c>
      <c r="AF38" s="164">
        <v>1</v>
      </c>
      <c r="AG38" s="134">
        <v>1</v>
      </c>
      <c r="AH38" s="173">
        <v>0</v>
      </c>
      <c r="AI38" s="163">
        <v>1</v>
      </c>
      <c r="AJ38" s="163">
        <v>0</v>
      </c>
      <c r="AK38" s="163">
        <v>0</v>
      </c>
      <c r="AL38" s="164">
        <v>0</v>
      </c>
      <c r="AM38" s="110">
        <v>5</v>
      </c>
      <c r="AN38" s="92"/>
    </row>
    <row r="39" spans="1:40" s="67" customFormat="1">
      <c r="A39" s="59">
        <v>33</v>
      </c>
      <c r="B39" s="60" t="s">
        <v>51</v>
      </c>
      <c r="C39" s="69">
        <v>140</v>
      </c>
      <c r="D39" s="69">
        <v>62</v>
      </c>
      <c r="E39" s="70">
        <v>0</v>
      </c>
      <c r="F39" s="69">
        <v>56</v>
      </c>
      <c r="G39" s="69">
        <v>12</v>
      </c>
      <c r="H39" s="63">
        <f t="shared" si="0"/>
        <v>11418</v>
      </c>
      <c r="I39" s="69">
        <v>1600</v>
      </c>
      <c r="J39" s="69">
        <v>506</v>
      </c>
      <c r="K39" s="69">
        <v>1623</v>
      </c>
      <c r="L39" s="69">
        <v>771</v>
      </c>
      <c r="M39" s="69">
        <v>1471</v>
      </c>
      <c r="N39" s="69">
        <v>7047</v>
      </c>
      <c r="O39" s="69">
        <v>70</v>
      </c>
      <c r="P39" s="69">
        <v>4202</v>
      </c>
      <c r="Q39" s="69">
        <v>804</v>
      </c>
      <c r="R39" s="69">
        <v>26</v>
      </c>
      <c r="S39" s="69">
        <v>212</v>
      </c>
      <c r="T39" s="69">
        <v>2829</v>
      </c>
      <c r="U39" s="69">
        <v>11</v>
      </c>
      <c r="V39" s="70">
        <v>1498</v>
      </c>
      <c r="W39" s="69">
        <v>16</v>
      </c>
      <c r="X39" s="69">
        <v>16</v>
      </c>
      <c r="Y39" s="69">
        <v>196</v>
      </c>
      <c r="Z39" s="70">
        <v>0</v>
      </c>
      <c r="AA39" s="69">
        <v>80</v>
      </c>
      <c r="AB39" s="69">
        <v>5</v>
      </c>
      <c r="AC39" s="69">
        <v>15</v>
      </c>
      <c r="AD39" s="69">
        <v>1</v>
      </c>
      <c r="AE39" s="69">
        <v>92</v>
      </c>
      <c r="AF39" s="70">
        <v>1</v>
      </c>
      <c r="AG39" s="133">
        <v>4</v>
      </c>
      <c r="AH39" s="172">
        <v>0</v>
      </c>
      <c r="AI39" s="69">
        <v>27</v>
      </c>
      <c r="AJ39" s="69">
        <v>11</v>
      </c>
      <c r="AK39" s="69">
        <v>13</v>
      </c>
      <c r="AL39" s="71">
        <v>8</v>
      </c>
      <c r="AM39" s="72">
        <v>0</v>
      </c>
      <c r="AN39" s="66"/>
    </row>
    <row r="40" spans="1:40" s="93" customFormat="1">
      <c r="A40" s="159">
        <v>34</v>
      </c>
      <c r="B40" s="86" t="s">
        <v>52</v>
      </c>
      <c r="C40" s="163">
        <v>9</v>
      </c>
      <c r="D40" s="163">
        <v>9</v>
      </c>
      <c r="E40" s="112">
        <v>0</v>
      </c>
      <c r="F40" s="163">
        <v>3</v>
      </c>
      <c r="G40" s="163">
        <v>1</v>
      </c>
      <c r="H40" s="89">
        <f t="shared" si="0"/>
        <v>24</v>
      </c>
      <c r="I40" s="163">
        <v>10</v>
      </c>
      <c r="J40" s="163">
        <v>12</v>
      </c>
      <c r="K40" s="163">
        <v>0</v>
      </c>
      <c r="L40" s="163">
        <v>4</v>
      </c>
      <c r="M40" s="163">
        <v>8</v>
      </c>
      <c r="N40" s="163">
        <v>0</v>
      </c>
      <c r="O40" s="163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0</v>
      </c>
      <c r="U40" s="163">
        <v>1</v>
      </c>
      <c r="V40" s="112">
        <v>8</v>
      </c>
      <c r="W40" s="163">
        <v>0</v>
      </c>
      <c r="X40" s="163">
        <v>0</v>
      </c>
      <c r="Y40" s="163">
        <v>0</v>
      </c>
      <c r="Z40" s="112">
        <v>0</v>
      </c>
      <c r="AA40" s="163">
        <v>9</v>
      </c>
      <c r="AB40" s="163">
        <v>3</v>
      </c>
      <c r="AC40" s="163">
        <v>0</v>
      </c>
      <c r="AD40" s="163">
        <v>0</v>
      </c>
      <c r="AE40" s="163">
        <v>0</v>
      </c>
      <c r="AF40" s="112">
        <v>0</v>
      </c>
      <c r="AG40" s="134">
        <v>0</v>
      </c>
      <c r="AH40" s="173">
        <v>0</v>
      </c>
      <c r="AI40" s="163">
        <v>0</v>
      </c>
      <c r="AJ40" s="163">
        <v>0</v>
      </c>
      <c r="AK40" s="163">
        <v>0</v>
      </c>
      <c r="AL40" s="164">
        <v>0</v>
      </c>
      <c r="AM40" s="110">
        <v>2</v>
      </c>
    </row>
    <row r="41" spans="1:40" s="93" customFormat="1" ht="24.75" customHeight="1">
      <c r="A41" s="159">
        <v>35</v>
      </c>
      <c r="B41" s="86" t="s">
        <v>107</v>
      </c>
      <c r="C41" s="163">
        <v>30</v>
      </c>
      <c r="D41" s="163">
        <v>13</v>
      </c>
      <c r="E41" s="112">
        <v>8</v>
      </c>
      <c r="F41" s="163">
        <v>3</v>
      </c>
      <c r="G41" s="163">
        <v>0</v>
      </c>
      <c r="H41" s="89">
        <f t="shared" si="0"/>
        <v>285</v>
      </c>
      <c r="I41" s="163">
        <v>116</v>
      </c>
      <c r="J41" s="163">
        <v>0</v>
      </c>
      <c r="K41" s="163">
        <v>134</v>
      </c>
      <c r="L41" s="163">
        <v>35</v>
      </c>
      <c r="M41" s="163">
        <v>6</v>
      </c>
      <c r="N41" s="163">
        <v>110</v>
      </c>
      <c r="O41" s="163">
        <v>0</v>
      </c>
      <c r="P41" s="163">
        <v>0</v>
      </c>
      <c r="Q41" s="163">
        <v>0</v>
      </c>
      <c r="R41" s="163">
        <v>2</v>
      </c>
      <c r="S41" s="163">
        <v>120</v>
      </c>
      <c r="T41" s="163">
        <v>58</v>
      </c>
      <c r="U41" s="163">
        <v>2</v>
      </c>
      <c r="V41" s="112">
        <v>60</v>
      </c>
      <c r="W41" s="163">
        <v>28</v>
      </c>
      <c r="X41" s="163">
        <v>33</v>
      </c>
      <c r="Y41" s="163">
        <v>50</v>
      </c>
      <c r="Z41" s="112">
        <v>0</v>
      </c>
      <c r="AA41" s="163">
        <v>10</v>
      </c>
      <c r="AB41" s="163">
        <v>1</v>
      </c>
      <c r="AC41" s="163">
        <v>8</v>
      </c>
      <c r="AD41" s="163">
        <v>0</v>
      </c>
      <c r="AE41" s="163">
        <v>9</v>
      </c>
      <c r="AF41" s="112">
        <v>1</v>
      </c>
      <c r="AG41" s="134">
        <v>0</v>
      </c>
      <c r="AH41" s="173">
        <v>0</v>
      </c>
      <c r="AI41" s="163">
        <v>2</v>
      </c>
      <c r="AJ41" s="163">
        <v>2</v>
      </c>
      <c r="AK41" s="163">
        <v>0</v>
      </c>
      <c r="AL41" s="164">
        <v>0</v>
      </c>
      <c r="AM41" s="110">
        <v>6</v>
      </c>
    </row>
    <row r="42" spans="1:40" s="193" customFormat="1">
      <c r="A42" s="186">
        <v>36</v>
      </c>
      <c r="B42" s="187" t="s">
        <v>163</v>
      </c>
      <c r="C42" s="196">
        <v>0</v>
      </c>
      <c r="D42" s="197">
        <v>0</v>
      </c>
      <c r="E42" s="198">
        <v>0</v>
      </c>
      <c r="F42" s="196">
        <v>0</v>
      </c>
      <c r="G42" s="197">
        <v>0</v>
      </c>
      <c r="H42" s="195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197">
        <v>0</v>
      </c>
      <c r="V42" s="198">
        <v>0</v>
      </c>
      <c r="W42" s="196">
        <v>0</v>
      </c>
      <c r="X42" s="197">
        <v>0</v>
      </c>
      <c r="Y42" s="197">
        <v>0</v>
      </c>
      <c r="Z42" s="198">
        <v>0</v>
      </c>
      <c r="AA42" s="196">
        <v>0</v>
      </c>
      <c r="AB42" s="197">
        <v>0</v>
      </c>
      <c r="AC42" s="197">
        <v>0</v>
      </c>
      <c r="AD42" s="197">
        <v>0</v>
      </c>
      <c r="AE42" s="197">
        <v>0</v>
      </c>
      <c r="AF42" s="198">
        <v>0</v>
      </c>
      <c r="AG42" s="199">
        <v>0</v>
      </c>
      <c r="AH42" s="200">
        <v>0</v>
      </c>
      <c r="AI42" s="196">
        <v>0</v>
      </c>
      <c r="AJ42" s="197">
        <v>0</v>
      </c>
      <c r="AK42" s="197">
        <v>0</v>
      </c>
      <c r="AL42" s="198">
        <v>0</v>
      </c>
      <c r="AM42" s="201">
        <v>0</v>
      </c>
    </row>
    <row r="43" spans="1:40" s="93" customFormat="1" ht="24">
      <c r="A43" s="159">
        <v>37</v>
      </c>
      <c r="B43" s="86" t="s">
        <v>54</v>
      </c>
      <c r="C43" s="163">
        <v>6</v>
      </c>
      <c r="D43" s="163">
        <v>6</v>
      </c>
      <c r="E43" s="112">
        <v>0</v>
      </c>
      <c r="F43" s="163">
        <v>4</v>
      </c>
      <c r="G43" s="163">
        <v>0</v>
      </c>
      <c r="H43" s="89">
        <f t="shared" si="0"/>
        <v>275</v>
      </c>
      <c r="I43" s="163">
        <v>97</v>
      </c>
      <c r="J43" s="163">
        <v>0</v>
      </c>
      <c r="K43" s="163">
        <v>109</v>
      </c>
      <c r="L43" s="163">
        <v>20</v>
      </c>
      <c r="M43" s="163">
        <v>28</v>
      </c>
      <c r="N43" s="163">
        <v>118</v>
      </c>
      <c r="O43" s="163">
        <v>2</v>
      </c>
      <c r="P43" s="163">
        <v>144</v>
      </c>
      <c r="Q43" s="163">
        <v>54</v>
      </c>
      <c r="R43" s="163">
        <v>6</v>
      </c>
      <c r="S43" s="163">
        <v>24</v>
      </c>
      <c r="T43" s="163">
        <v>51</v>
      </c>
      <c r="U43" s="163">
        <v>5</v>
      </c>
      <c r="V43" s="112">
        <v>162</v>
      </c>
      <c r="W43" s="163">
        <v>10</v>
      </c>
      <c r="X43" s="163">
        <v>0</v>
      </c>
      <c r="Y43" s="163">
        <v>18</v>
      </c>
      <c r="Z43" s="112">
        <v>0</v>
      </c>
      <c r="AA43" s="163">
        <v>0</v>
      </c>
      <c r="AB43" s="163">
        <v>0</v>
      </c>
      <c r="AC43" s="163">
        <v>0</v>
      </c>
      <c r="AD43" s="163">
        <v>0</v>
      </c>
      <c r="AE43" s="163">
        <v>0</v>
      </c>
      <c r="AF43" s="112">
        <v>0</v>
      </c>
      <c r="AG43" s="134">
        <v>1</v>
      </c>
      <c r="AH43" s="173">
        <v>0</v>
      </c>
      <c r="AI43" s="163">
        <v>1</v>
      </c>
      <c r="AJ43" s="163">
        <v>1</v>
      </c>
      <c r="AK43" s="163">
        <v>1</v>
      </c>
      <c r="AL43" s="164">
        <v>0</v>
      </c>
      <c r="AM43" s="110">
        <v>18</v>
      </c>
    </row>
    <row r="44" spans="1:40" s="93" customFormat="1" ht="17.25" customHeight="1">
      <c r="A44" s="159">
        <v>38</v>
      </c>
      <c r="B44" s="86" t="s">
        <v>55</v>
      </c>
      <c r="C44" s="163">
        <v>11</v>
      </c>
      <c r="D44" s="163">
        <v>11</v>
      </c>
      <c r="E44" s="107">
        <v>0</v>
      </c>
      <c r="F44" s="163">
        <v>8</v>
      </c>
      <c r="G44" s="163">
        <v>4</v>
      </c>
      <c r="H44" s="108">
        <f>SUM(J44:N44)</f>
        <v>539</v>
      </c>
      <c r="I44" s="163">
        <v>116</v>
      </c>
      <c r="J44" s="163">
        <v>26</v>
      </c>
      <c r="K44" s="163">
        <v>156</v>
      </c>
      <c r="L44" s="163">
        <v>12</v>
      </c>
      <c r="M44" s="163">
        <v>14</v>
      </c>
      <c r="N44" s="163">
        <v>331</v>
      </c>
      <c r="O44" s="163">
        <v>4</v>
      </c>
      <c r="P44" s="163">
        <v>80</v>
      </c>
      <c r="Q44" s="163">
        <v>33</v>
      </c>
      <c r="R44" s="163">
        <v>1</v>
      </c>
      <c r="S44" s="163">
        <v>7</v>
      </c>
      <c r="T44" s="163">
        <v>22</v>
      </c>
      <c r="U44" s="163">
        <v>1</v>
      </c>
      <c r="V44" s="112">
        <v>12</v>
      </c>
      <c r="W44" s="163">
        <v>6</v>
      </c>
      <c r="X44" s="163">
        <v>6</v>
      </c>
      <c r="Y44" s="163">
        <v>3</v>
      </c>
      <c r="Z44" s="112">
        <v>0</v>
      </c>
      <c r="AA44" s="163">
        <v>7</v>
      </c>
      <c r="AB44" s="163">
        <v>0</v>
      </c>
      <c r="AC44" s="163">
        <v>1</v>
      </c>
      <c r="AD44" s="163">
        <v>0</v>
      </c>
      <c r="AE44" s="163">
        <v>0</v>
      </c>
      <c r="AF44" s="112">
        <v>0</v>
      </c>
      <c r="AG44" s="134">
        <v>0</v>
      </c>
      <c r="AH44" s="173">
        <v>0</v>
      </c>
      <c r="AI44" s="163">
        <v>3</v>
      </c>
      <c r="AJ44" s="163">
        <v>1</v>
      </c>
      <c r="AK44" s="163">
        <v>0</v>
      </c>
      <c r="AL44" s="164">
        <v>0</v>
      </c>
      <c r="AM44" s="110">
        <v>0</v>
      </c>
    </row>
    <row r="45" spans="1:40" s="93" customFormat="1" ht="42.75" customHeight="1">
      <c r="A45" s="159">
        <v>39</v>
      </c>
      <c r="B45" s="86" t="s">
        <v>136</v>
      </c>
      <c r="C45" s="163">
        <v>38</v>
      </c>
      <c r="D45" s="163">
        <v>38</v>
      </c>
      <c r="E45" s="107">
        <v>0</v>
      </c>
      <c r="F45" s="163">
        <v>11</v>
      </c>
      <c r="G45" s="163">
        <v>3</v>
      </c>
      <c r="H45" s="89">
        <f t="shared" si="0"/>
        <v>1496</v>
      </c>
      <c r="I45" s="163">
        <v>96</v>
      </c>
      <c r="J45" s="163">
        <v>100</v>
      </c>
      <c r="K45" s="163">
        <v>160</v>
      </c>
      <c r="L45" s="163">
        <v>88</v>
      </c>
      <c r="M45" s="163">
        <v>80</v>
      </c>
      <c r="N45" s="163">
        <v>1068</v>
      </c>
      <c r="O45" s="163">
        <v>0</v>
      </c>
      <c r="P45" s="163">
        <v>0</v>
      </c>
      <c r="Q45" s="163">
        <v>0</v>
      </c>
      <c r="R45" s="163">
        <v>4</v>
      </c>
      <c r="S45" s="163">
        <v>16</v>
      </c>
      <c r="T45" s="163">
        <v>441</v>
      </c>
      <c r="U45" s="163">
        <v>1</v>
      </c>
      <c r="V45" s="164">
        <v>38</v>
      </c>
      <c r="W45" s="163">
        <v>22</v>
      </c>
      <c r="X45" s="163">
        <v>0</v>
      </c>
      <c r="Y45" s="163">
        <v>44</v>
      </c>
      <c r="Z45" s="164">
        <v>0</v>
      </c>
      <c r="AA45" s="163">
        <v>19</v>
      </c>
      <c r="AB45" s="163">
        <v>11</v>
      </c>
      <c r="AC45" s="163">
        <v>10</v>
      </c>
      <c r="AD45" s="163">
        <v>0</v>
      </c>
      <c r="AE45" s="163">
        <v>6</v>
      </c>
      <c r="AF45" s="164">
        <v>0</v>
      </c>
      <c r="AG45" s="134">
        <v>0</v>
      </c>
      <c r="AH45" s="173">
        <v>0</v>
      </c>
      <c r="AI45" s="163">
        <v>3</v>
      </c>
      <c r="AJ45" s="163">
        <v>1</v>
      </c>
      <c r="AK45" s="163">
        <v>1</v>
      </c>
      <c r="AL45" s="164">
        <v>1</v>
      </c>
      <c r="AM45" s="110">
        <v>100</v>
      </c>
    </row>
    <row r="46" spans="1:40" s="67" customFormat="1" ht="27" customHeight="1">
      <c r="A46" s="59">
        <v>40</v>
      </c>
      <c r="B46" s="60" t="s">
        <v>56</v>
      </c>
      <c r="C46" s="69">
        <v>73</v>
      </c>
      <c r="D46" s="69">
        <v>46</v>
      </c>
      <c r="E46" s="70">
        <v>0</v>
      </c>
      <c r="F46" s="69">
        <v>44</v>
      </c>
      <c r="G46" s="69">
        <v>6</v>
      </c>
      <c r="H46" s="63">
        <f t="shared" si="0"/>
        <v>13436</v>
      </c>
      <c r="I46" s="69">
        <v>4445</v>
      </c>
      <c r="J46" s="69">
        <v>1687</v>
      </c>
      <c r="K46" s="69">
        <v>1986</v>
      </c>
      <c r="L46" s="69">
        <v>837</v>
      </c>
      <c r="M46" s="69">
        <v>1168</v>
      </c>
      <c r="N46" s="69">
        <v>7758</v>
      </c>
      <c r="O46" s="69">
        <v>8</v>
      </c>
      <c r="P46" s="69">
        <v>2355</v>
      </c>
      <c r="Q46" s="69">
        <v>1088</v>
      </c>
      <c r="R46" s="69">
        <v>99</v>
      </c>
      <c r="S46" s="69">
        <v>2122</v>
      </c>
      <c r="T46" s="69">
        <v>322</v>
      </c>
      <c r="U46" s="69">
        <v>1</v>
      </c>
      <c r="V46" s="70">
        <v>77</v>
      </c>
      <c r="W46" s="69">
        <v>0</v>
      </c>
      <c r="X46" s="69">
        <v>101</v>
      </c>
      <c r="Y46" s="69">
        <v>352</v>
      </c>
      <c r="Z46" s="70">
        <v>0</v>
      </c>
      <c r="AA46" s="69">
        <v>153</v>
      </c>
      <c r="AB46" s="69">
        <v>9</v>
      </c>
      <c r="AC46" s="69">
        <v>5</v>
      </c>
      <c r="AD46" s="69">
        <v>1</v>
      </c>
      <c r="AE46" s="69">
        <v>487</v>
      </c>
      <c r="AF46" s="70">
        <v>42</v>
      </c>
      <c r="AG46" s="133">
        <v>0</v>
      </c>
      <c r="AH46" s="172">
        <v>0</v>
      </c>
      <c r="AI46" s="69">
        <v>5</v>
      </c>
      <c r="AJ46" s="69">
        <v>3</v>
      </c>
      <c r="AK46" s="69">
        <v>2</v>
      </c>
      <c r="AL46" s="71">
        <v>15</v>
      </c>
      <c r="AM46" s="73">
        <v>27</v>
      </c>
    </row>
    <row r="47" spans="1:40" s="93" customFormat="1" ht="24">
      <c r="A47" s="159">
        <v>41</v>
      </c>
      <c r="B47" s="86" t="s">
        <v>57</v>
      </c>
      <c r="C47" s="163">
        <v>67</v>
      </c>
      <c r="D47" s="163">
        <v>67</v>
      </c>
      <c r="E47" s="164">
        <v>0</v>
      </c>
      <c r="F47" s="163">
        <v>48</v>
      </c>
      <c r="G47" s="163">
        <v>2</v>
      </c>
      <c r="H47" s="89">
        <f t="shared" si="0"/>
        <v>1261</v>
      </c>
      <c r="I47" s="163">
        <v>33</v>
      </c>
      <c r="J47" s="163">
        <v>41</v>
      </c>
      <c r="K47" s="163">
        <v>904</v>
      </c>
      <c r="L47" s="163">
        <v>172</v>
      </c>
      <c r="M47" s="163">
        <v>144</v>
      </c>
      <c r="N47" s="163">
        <v>0</v>
      </c>
      <c r="O47" s="163">
        <v>0</v>
      </c>
      <c r="P47" s="163">
        <v>0</v>
      </c>
      <c r="Q47" s="163">
        <v>0</v>
      </c>
      <c r="R47" s="163">
        <v>10</v>
      </c>
      <c r="S47" s="163">
        <v>17</v>
      </c>
      <c r="T47" s="163">
        <v>713</v>
      </c>
      <c r="U47" s="163">
        <v>2</v>
      </c>
      <c r="V47" s="164">
        <v>20</v>
      </c>
      <c r="W47" s="163">
        <v>11</v>
      </c>
      <c r="X47" s="163">
        <v>11</v>
      </c>
      <c r="Y47" s="163">
        <v>2</v>
      </c>
      <c r="Z47" s="164">
        <v>0</v>
      </c>
      <c r="AA47" s="163">
        <v>39</v>
      </c>
      <c r="AB47" s="163">
        <v>6</v>
      </c>
      <c r="AC47" s="163">
        <v>18</v>
      </c>
      <c r="AD47" s="163">
        <v>9</v>
      </c>
      <c r="AE47" s="163">
        <v>0</v>
      </c>
      <c r="AF47" s="164">
        <v>0</v>
      </c>
      <c r="AG47" s="134">
        <v>0</v>
      </c>
      <c r="AH47" s="173">
        <v>0</v>
      </c>
      <c r="AI47" s="163">
        <v>2</v>
      </c>
      <c r="AJ47" s="163">
        <v>2</v>
      </c>
      <c r="AK47" s="163">
        <v>1</v>
      </c>
      <c r="AL47" s="164">
        <v>0</v>
      </c>
      <c r="AM47" s="110">
        <v>0</v>
      </c>
    </row>
    <row r="48" spans="1:40" s="93" customFormat="1" ht="24">
      <c r="A48" s="159">
        <v>42</v>
      </c>
      <c r="B48" s="86" t="s">
        <v>58</v>
      </c>
      <c r="C48" s="163">
        <v>4</v>
      </c>
      <c r="D48" s="163">
        <v>4</v>
      </c>
      <c r="E48" s="164">
        <v>0</v>
      </c>
      <c r="F48" s="163">
        <v>9</v>
      </c>
      <c r="G48" s="163">
        <v>3</v>
      </c>
      <c r="H48" s="89">
        <f t="shared" si="0"/>
        <v>312</v>
      </c>
      <c r="I48" s="163">
        <v>78</v>
      </c>
      <c r="J48" s="163">
        <v>171</v>
      </c>
      <c r="K48" s="163">
        <v>53</v>
      </c>
      <c r="L48" s="163">
        <v>0</v>
      </c>
      <c r="M48" s="163">
        <v>88</v>
      </c>
      <c r="N48" s="163">
        <v>0</v>
      </c>
      <c r="O48" s="163">
        <v>0</v>
      </c>
      <c r="P48" s="163">
        <v>0</v>
      </c>
      <c r="Q48" s="163">
        <v>0</v>
      </c>
      <c r="R48" s="163">
        <v>1</v>
      </c>
      <c r="S48" s="163">
        <v>1</v>
      </c>
      <c r="T48" s="163">
        <v>20</v>
      </c>
      <c r="U48" s="163">
        <v>0</v>
      </c>
      <c r="V48" s="164">
        <v>0</v>
      </c>
      <c r="W48" s="163">
        <v>24</v>
      </c>
      <c r="X48" s="163">
        <v>24</v>
      </c>
      <c r="Y48" s="163">
        <v>15</v>
      </c>
      <c r="Z48" s="164">
        <v>0</v>
      </c>
      <c r="AA48" s="163">
        <v>8</v>
      </c>
      <c r="AB48" s="163">
        <v>0</v>
      </c>
      <c r="AC48" s="163">
        <v>6</v>
      </c>
      <c r="AD48" s="163">
        <v>0</v>
      </c>
      <c r="AE48" s="163">
        <v>0</v>
      </c>
      <c r="AF48" s="164">
        <v>0</v>
      </c>
      <c r="AG48" s="134">
        <v>0</v>
      </c>
      <c r="AH48" s="173">
        <v>0</v>
      </c>
      <c r="AI48" s="163">
        <v>0</v>
      </c>
      <c r="AJ48" s="163">
        <v>0</v>
      </c>
      <c r="AK48" s="163">
        <v>0</v>
      </c>
      <c r="AL48" s="164">
        <v>2</v>
      </c>
      <c r="AM48" s="110">
        <v>9</v>
      </c>
    </row>
    <row r="49" spans="1:39" s="93" customFormat="1">
      <c r="A49" s="159">
        <v>43</v>
      </c>
      <c r="B49" s="86" t="s">
        <v>59</v>
      </c>
      <c r="C49" s="163">
        <v>16</v>
      </c>
      <c r="D49" s="163">
        <v>16</v>
      </c>
      <c r="E49" s="164">
        <v>2</v>
      </c>
      <c r="F49" s="163">
        <v>8</v>
      </c>
      <c r="G49" s="163">
        <v>1</v>
      </c>
      <c r="H49" s="89">
        <f t="shared" si="0"/>
        <v>110</v>
      </c>
      <c r="I49" s="163">
        <v>10</v>
      </c>
      <c r="J49" s="163">
        <v>20</v>
      </c>
      <c r="K49" s="163">
        <v>90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1</v>
      </c>
      <c r="S49" s="163">
        <v>10</v>
      </c>
      <c r="T49" s="163">
        <v>42</v>
      </c>
      <c r="U49" s="163">
        <v>1</v>
      </c>
      <c r="V49" s="164">
        <v>25</v>
      </c>
      <c r="W49" s="163">
        <v>6</v>
      </c>
      <c r="X49" s="163">
        <v>5</v>
      </c>
      <c r="Y49" s="163">
        <v>16</v>
      </c>
      <c r="Z49" s="164">
        <v>0</v>
      </c>
      <c r="AA49" s="163">
        <v>9</v>
      </c>
      <c r="AB49" s="163">
        <v>2</v>
      </c>
      <c r="AC49" s="163">
        <v>2</v>
      </c>
      <c r="AD49" s="163">
        <v>0</v>
      </c>
      <c r="AE49" s="163">
        <v>0</v>
      </c>
      <c r="AF49" s="164">
        <v>0</v>
      </c>
      <c r="AG49" s="134">
        <v>0</v>
      </c>
      <c r="AH49" s="173">
        <v>0</v>
      </c>
      <c r="AI49" s="163">
        <v>0</v>
      </c>
      <c r="AJ49" s="163">
        <v>0</v>
      </c>
      <c r="AK49" s="163">
        <v>0</v>
      </c>
      <c r="AL49" s="164">
        <v>0</v>
      </c>
      <c r="AM49" s="110">
        <v>10</v>
      </c>
    </row>
    <row r="50" spans="1:39" s="93" customFormat="1" ht="27" customHeight="1">
      <c r="A50" s="159">
        <v>44</v>
      </c>
      <c r="B50" s="86" t="s">
        <v>60</v>
      </c>
      <c r="C50" s="163">
        <v>26</v>
      </c>
      <c r="D50" s="163">
        <v>26</v>
      </c>
      <c r="E50" s="112">
        <v>0</v>
      </c>
      <c r="F50" s="163">
        <v>69</v>
      </c>
      <c r="G50" s="163">
        <v>50</v>
      </c>
      <c r="H50" s="89">
        <f t="shared" si="0"/>
        <v>1262</v>
      </c>
      <c r="I50" s="163">
        <v>452</v>
      </c>
      <c r="J50" s="163">
        <v>76</v>
      </c>
      <c r="K50" s="163">
        <v>599</v>
      </c>
      <c r="L50" s="163">
        <v>395</v>
      </c>
      <c r="M50" s="163">
        <v>192</v>
      </c>
      <c r="N50" s="163">
        <v>0</v>
      </c>
      <c r="O50" s="163">
        <v>2</v>
      </c>
      <c r="P50" s="163">
        <v>85</v>
      </c>
      <c r="Q50" s="163">
        <v>29</v>
      </c>
      <c r="R50" s="163">
        <v>77</v>
      </c>
      <c r="S50" s="163">
        <v>940</v>
      </c>
      <c r="T50" s="163">
        <v>2836</v>
      </c>
      <c r="U50" s="163">
        <v>1</v>
      </c>
      <c r="V50" s="164">
        <v>10</v>
      </c>
      <c r="W50" s="163">
        <v>24</v>
      </c>
      <c r="X50" s="163">
        <v>5</v>
      </c>
      <c r="Y50" s="163">
        <v>53</v>
      </c>
      <c r="Z50" s="112">
        <v>0</v>
      </c>
      <c r="AA50" s="163">
        <v>5</v>
      </c>
      <c r="AB50" s="163">
        <v>1</v>
      </c>
      <c r="AC50" s="163">
        <v>5</v>
      </c>
      <c r="AD50" s="163">
        <v>1</v>
      </c>
      <c r="AE50" s="163">
        <v>0</v>
      </c>
      <c r="AF50" s="112">
        <v>0</v>
      </c>
      <c r="AG50" s="134">
        <v>0</v>
      </c>
      <c r="AH50" s="173">
        <v>0</v>
      </c>
      <c r="AI50" s="163">
        <v>2</v>
      </c>
      <c r="AJ50" s="163">
        <v>0</v>
      </c>
      <c r="AK50" s="163">
        <v>1</v>
      </c>
      <c r="AL50" s="164">
        <v>1</v>
      </c>
      <c r="AM50" s="110">
        <v>43</v>
      </c>
    </row>
    <row r="51" spans="1:39" s="93" customFormat="1" ht="26.25" customHeight="1">
      <c r="A51" s="159">
        <v>45</v>
      </c>
      <c r="B51" s="86" t="s">
        <v>61</v>
      </c>
      <c r="C51" s="163">
        <v>37</v>
      </c>
      <c r="D51" s="163">
        <v>32</v>
      </c>
      <c r="E51" s="107">
        <v>0</v>
      </c>
      <c r="F51" s="163">
        <v>75</v>
      </c>
      <c r="G51" s="163">
        <v>32</v>
      </c>
      <c r="H51" s="89">
        <f t="shared" si="0"/>
        <v>24820</v>
      </c>
      <c r="I51" s="163">
        <v>7958</v>
      </c>
      <c r="J51" s="163">
        <v>2568</v>
      </c>
      <c r="K51" s="163">
        <v>1142</v>
      </c>
      <c r="L51" s="163">
        <v>110</v>
      </c>
      <c r="M51" s="163">
        <v>411</v>
      </c>
      <c r="N51" s="163">
        <v>20589</v>
      </c>
      <c r="O51" s="163">
        <v>207</v>
      </c>
      <c r="P51" s="163">
        <v>28952</v>
      </c>
      <c r="Q51" s="163">
        <v>13425</v>
      </c>
      <c r="R51" s="163">
        <v>18</v>
      </c>
      <c r="S51" s="163">
        <v>88</v>
      </c>
      <c r="T51" s="163">
        <v>1160</v>
      </c>
      <c r="U51" s="163">
        <v>3</v>
      </c>
      <c r="V51" s="107">
        <v>175</v>
      </c>
      <c r="W51" s="163">
        <v>137</v>
      </c>
      <c r="X51" s="163">
        <v>123</v>
      </c>
      <c r="Y51" s="163">
        <v>88</v>
      </c>
      <c r="Z51" s="164">
        <v>0</v>
      </c>
      <c r="AA51" s="163">
        <v>42</v>
      </c>
      <c r="AB51" s="163">
        <v>27</v>
      </c>
      <c r="AC51" s="163">
        <v>6</v>
      </c>
      <c r="AD51" s="163">
        <v>1</v>
      </c>
      <c r="AE51" s="163">
        <v>0</v>
      </c>
      <c r="AF51" s="107">
        <v>0</v>
      </c>
      <c r="AG51" s="134">
        <v>0</v>
      </c>
      <c r="AH51" s="173">
        <v>0</v>
      </c>
      <c r="AI51" s="163">
        <v>1</v>
      </c>
      <c r="AJ51" s="163">
        <v>0</v>
      </c>
      <c r="AK51" s="163">
        <v>0</v>
      </c>
      <c r="AL51" s="164">
        <v>0</v>
      </c>
      <c r="AM51" s="110">
        <v>38</v>
      </c>
    </row>
    <row r="52" spans="1:39" s="67" customFormat="1">
      <c r="A52" s="59">
        <v>46</v>
      </c>
      <c r="B52" s="60" t="s">
        <v>62</v>
      </c>
      <c r="C52" s="69">
        <v>25</v>
      </c>
      <c r="D52" s="69">
        <v>9</v>
      </c>
      <c r="E52" s="70">
        <v>0</v>
      </c>
      <c r="F52" s="69">
        <v>14</v>
      </c>
      <c r="G52" s="69">
        <v>3</v>
      </c>
      <c r="H52" s="63">
        <f t="shared" si="0"/>
        <v>1945</v>
      </c>
      <c r="I52" s="69">
        <v>421</v>
      </c>
      <c r="J52" s="69">
        <v>246</v>
      </c>
      <c r="K52" s="69">
        <v>664</v>
      </c>
      <c r="L52" s="69">
        <v>307</v>
      </c>
      <c r="M52" s="69">
        <v>13</v>
      </c>
      <c r="N52" s="69">
        <v>715</v>
      </c>
      <c r="O52" s="69">
        <v>0</v>
      </c>
      <c r="P52" s="69">
        <v>0</v>
      </c>
      <c r="Q52" s="69">
        <v>0</v>
      </c>
      <c r="R52" s="69">
        <v>24</v>
      </c>
      <c r="S52" s="69">
        <v>182</v>
      </c>
      <c r="T52" s="69">
        <v>1050</v>
      </c>
      <c r="U52" s="69">
        <v>1</v>
      </c>
      <c r="V52" s="70">
        <v>89</v>
      </c>
      <c r="W52" s="69">
        <v>6</v>
      </c>
      <c r="X52" s="69">
        <v>27</v>
      </c>
      <c r="Y52" s="69">
        <v>42</v>
      </c>
      <c r="Z52" s="70">
        <v>0</v>
      </c>
      <c r="AA52" s="69">
        <v>30</v>
      </c>
      <c r="AB52" s="69">
        <v>0</v>
      </c>
      <c r="AC52" s="69">
        <v>7</v>
      </c>
      <c r="AD52" s="69">
        <v>0</v>
      </c>
      <c r="AE52" s="69">
        <v>164</v>
      </c>
      <c r="AF52" s="70">
        <v>0</v>
      </c>
      <c r="AG52" s="133">
        <v>11</v>
      </c>
      <c r="AH52" s="172">
        <v>0</v>
      </c>
      <c r="AI52" s="69">
        <v>7</v>
      </c>
      <c r="AJ52" s="69">
        <v>4</v>
      </c>
      <c r="AK52" s="69">
        <v>2</v>
      </c>
      <c r="AL52" s="74">
        <v>0</v>
      </c>
      <c r="AM52" s="73">
        <v>0</v>
      </c>
    </row>
    <row r="53" spans="1:39" s="93" customFormat="1" ht="24" customHeight="1">
      <c r="A53" s="159">
        <v>47</v>
      </c>
      <c r="B53" s="86" t="s">
        <v>63</v>
      </c>
      <c r="C53" s="163">
        <v>12</v>
      </c>
      <c r="D53" s="163">
        <v>12</v>
      </c>
      <c r="E53" s="107">
        <v>2</v>
      </c>
      <c r="F53" s="163">
        <v>7</v>
      </c>
      <c r="G53" s="163">
        <v>1</v>
      </c>
      <c r="H53" s="89">
        <f t="shared" si="0"/>
        <v>1162</v>
      </c>
      <c r="I53" s="163">
        <v>526</v>
      </c>
      <c r="J53" s="163">
        <v>26</v>
      </c>
      <c r="K53" s="163">
        <v>232</v>
      </c>
      <c r="L53" s="163">
        <v>98</v>
      </c>
      <c r="M53" s="163">
        <v>76</v>
      </c>
      <c r="N53" s="163">
        <v>730</v>
      </c>
      <c r="O53" s="163">
        <v>0</v>
      </c>
      <c r="P53" s="163">
        <v>0</v>
      </c>
      <c r="Q53" s="163">
        <v>0</v>
      </c>
      <c r="R53" s="163">
        <v>2</v>
      </c>
      <c r="S53" s="163">
        <v>28</v>
      </c>
      <c r="T53" s="163">
        <v>146</v>
      </c>
      <c r="U53" s="163">
        <v>3</v>
      </c>
      <c r="V53" s="107">
        <v>26</v>
      </c>
      <c r="W53" s="163">
        <v>1</v>
      </c>
      <c r="X53" s="163">
        <v>0</v>
      </c>
      <c r="Y53" s="163">
        <v>32</v>
      </c>
      <c r="Z53" s="107">
        <v>0</v>
      </c>
      <c r="AA53" s="163">
        <v>14</v>
      </c>
      <c r="AB53" s="163">
        <v>2</v>
      </c>
      <c r="AC53" s="163">
        <v>4</v>
      </c>
      <c r="AD53" s="163">
        <v>0</v>
      </c>
      <c r="AE53" s="163">
        <v>36</v>
      </c>
      <c r="AF53" s="107">
        <v>12</v>
      </c>
      <c r="AG53" s="134">
        <v>0</v>
      </c>
      <c r="AH53" s="173">
        <v>0</v>
      </c>
      <c r="AI53" s="163">
        <v>0</v>
      </c>
      <c r="AJ53" s="163">
        <v>0</v>
      </c>
      <c r="AK53" s="163">
        <v>0</v>
      </c>
      <c r="AL53" s="164">
        <v>0</v>
      </c>
      <c r="AM53" s="110">
        <v>16</v>
      </c>
    </row>
    <row r="54" spans="1:39" s="93" customFormat="1" ht="18" customHeight="1">
      <c r="A54" s="159">
        <v>48</v>
      </c>
      <c r="B54" s="86" t="s">
        <v>108</v>
      </c>
      <c r="C54" s="163">
        <v>8</v>
      </c>
      <c r="D54" s="163">
        <v>8</v>
      </c>
      <c r="E54" s="112">
        <v>0</v>
      </c>
      <c r="F54" s="163">
        <v>1</v>
      </c>
      <c r="G54" s="163">
        <v>0</v>
      </c>
      <c r="H54" s="89">
        <f t="shared" si="0"/>
        <v>168</v>
      </c>
      <c r="I54" s="163">
        <v>11</v>
      </c>
      <c r="J54" s="163">
        <v>53</v>
      </c>
      <c r="K54" s="163">
        <v>104</v>
      </c>
      <c r="L54" s="163">
        <v>6</v>
      </c>
      <c r="M54" s="163">
        <v>5</v>
      </c>
      <c r="N54" s="163">
        <v>0</v>
      </c>
      <c r="O54" s="163">
        <v>0</v>
      </c>
      <c r="P54" s="163">
        <v>0</v>
      </c>
      <c r="Q54" s="163">
        <v>0</v>
      </c>
      <c r="R54" s="163">
        <v>1</v>
      </c>
      <c r="S54" s="163">
        <v>4</v>
      </c>
      <c r="T54" s="163">
        <v>16</v>
      </c>
      <c r="U54" s="163">
        <v>1</v>
      </c>
      <c r="V54" s="107">
        <v>16</v>
      </c>
      <c r="W54" s="163">
        <v>1</v>
      </c>
      <c r="X54" s="163">
        <v>3</v>
      </c>
      <c r="Y54" s="163">
        <v>21</v>
      </c>
      <c r="Z54" s="112">
        <v>0</v>
      </c>
      <c r="AA54" s="163">
        <v>3</v>
      </c>
      <c r="AB54" s="163">
        <v>0</v>
      </c>
      <c r="AC54" s="163">
        <v>1</v>
      </c>
      <c r="AD54" s="163">
        <v>0</v>
      </c>
      <c r="AE54" s="163">
        <v>0</v>
      </c>
      <c r="AF54" s="164">
        <v>0</v>
      </c>
      <c r="AG54" s="134">
        <v>0</v>
      </c>
      <c r="AH54" s="173">
        <v>0</v>
      </c>
      <c r="AI54" s="163">
        <v>0</v>
      </c>
      <c r="AJ54" s="163">
        <v>0</v>
      </c>
      <c r="AK54" s="163">
        <v>0</v>
      </c>
      <c r="AL54" s="164">
        <v>0</v>
      </c>
      <c r="AM54" s="110">
        <v>3</v>
      </c>
    </row>
    <row r="55" spans="1:39" s="93" customFormat="1" ht="15.75" customHeight="1">
      <c r="A55" s="54">
        <v>49</v>
      </c>
      <c r="B55" s="86" t="s">
        <v>64</v>
      </c>
      <c r="C55" s="106">
        <v>37</v>
      </c>
      <c r="D55" s="106">
        <v>26</v>
      </c>
      <c r="E55" s="109">
        <v>0</v>
      </c>
      <c r="F55" s="106">
        <v>26</v>
      </c>
      <c r="G55" s="106">
        <v>4</v>
      </c>
      <c r="H55" s="89">
        <f t="shared" si="0"/>
        <v>3813</v>
      </c>
      <c r="I55" s="106">
        <v>1497</v>
      </c>
      <c r="J55" s="106">
        <v>218</v>
      </c>
      <c r="K55" s="106">
        <v>1079</v>
      </c>
      <c r="L55" s="106">
        <v>547</v>
      </c>
      <c r="M55" s="106">
        <v>766</v>
      </c>
      <c r="N55" s="106">
        <v>1203</v>
      </c>
      <c r="O55" s="106">
        <v>2</v>
      </c>
      <c r="P55" s="106">
        <v>254</v>
      </c>
      <c r="Q55" s="106">
        <v>99</v>
      </c>
      <c r="R55" s="106">
        <v>31</v>
      </c>
      <c r="S55" s="106">
        <v>170</v>
      </c>
      <c r="T55" s="106">
        <v>2960</v>
      </c>
      <c r="U55" s="106">
        <v>4</v>
      </c>
      <c r="V55" s="109">
        <v>101</v>
      </c>
      <c r="W55" s="106">
        <v>17</v>
      </c>
      <c r="X55" s="106">
        <v>76</v>
      </c>
      <c r="Y55" s="106">
        <v>34</v>
      </c>
      <c r="Z55" s="109">
        <v>0</v>
      </c>
      <c r="AA55" s="106">
        <v>8</v>
      </c>
      <c r="AB55" s="106">
        <v>0</v>
      </c>
      <c r="AC55" s="106">
        <v>16</v>
      </c>
      <c r="AD55" s="106">
        <v>0</v>
      </c>
      <c r="AE55" s="106">
        <v>30</v>
      </c>
      <c r="AF55" s="109">
        <v>9</v>
      </c>
      <c r="AG55" s="134">
        <v>0</v>
      </c>
      <c r="AH55" s="173">
        <v>0</v>
      </c>
      <c r="AI55" s="106">
        <v>3</v>
      </c>
      <c r="AJ55" s="106">
        <v>1</v>
      </c>
      <c r="AK55" s="106">
        <v>3</v>
      </c>
      <c r="AL55" s="109">
        <v>1</v>
      </c>
      <c r="AM55" s="113">
        <v>33</v>
      </c>
    </row>
    <row r="56" spans="1:39" s="93" customFormat="1" ht="24.75" customHeight="1">
      <c r="A56" s="159">
        <v>50</v>
      </c>
      <c r="B56" s="86" t="s">
        <v>65</v>
      </c>
      <c r="C56" s="163">
        <v>12</v>
      </c>
      <c r="D56" s="163">
        <v>8</v>
      </c>
      <c r="E56" s="164">
        <v>0</v>
      </c>
      <c r="F56" s="163">
        <v>4</v>
      </c>
      <c r="G56" s="163">
        <v>2</v>
      </c>
      <c r="H56" s="89">
        <f t="shared" si="0"/>
        <v>694</v>
      </c>
      <c r="I56" s="163">
        <v>27</v>
      </c>
      <c r="J56" s="163">
        <v>300</v>
      </c>
      <c r="K56" s="163">
        <v>142</v>
      </c>
      <c r="L56" s="163">
        <v>86</v>
      </c>
      <c r="M56" s="163">
        <v>86</v>
      </c>
      <c r="N56" s="163">
        <v>80</v>
      </c>
      <c r="O56" s="163">
        <v>6</v>
      </c>
      <c r="P56" s="163">
        <v>240</v>
      </c>
      <c r="Q56" s="163">
        <v>60</v>
      </c>
      <c r="R56" s="163">
        <v>0</v>
      </c>
      <c r="S56" s="163">
        <v>0</v>
      </c>
      <c r="T56" s="163">
        <v>0</v>
      </c>
      <c r="U56" s="163">
        <v>1</v>
      </c>
      <c r="V56" s="164">
        <v>26</v>
      </c>
      <c r="W56" s="163">
        <v>5</v>
      </c>
      <c r="X56" s="163">
        <v>56</v>
      </c>
      <c r="Y56" s="163">
        <v>0</v>
      </c>
      <c r="Z56" s="164">
        <v>45</v>
      </c>
      <c r="AA56" s="163">
        <v>0</v>
      </c>
      <c r="AB56" s="163">
        <v>0</v>
      </c>
      <c r="AC56" s="163">
        <v>0</v>
      </c>
      <c r="AD56" s="163">
        <v>0</v>
      </c>
      <c r="AE56" s="163">
        <v>0</v>
      </c>
      <c r="AF56" s="164">
        <v>0</v>
      </c>
      <c r="AG56" s="134">
        <v>0</v>
      </c>
      <c r="AH56" s="173">
        <v>0</v>
      </c>
      <c r="AI56" s="163">
        <v>0</v>
      </c>
      <c r="AJ56" s="163">
        <v>0</v>
      </c>
      <c r="AK56" s="163">
        <v>0</v>
      </c>
      <c r="AL56" s="164">
        <v>0</v>
      </c>
      <c r="AM56" s="110">
        <v>25</v>
      </c>
    </row>
    <row r="57" spans="1:39" s="93" customFormat="1">
      <c r="A57" s="159">
        <v>51</v>
      </c>
      <c r="B57" s="86" t="s">
        <v>66</v>
      </c>
      <c r="C57" s="163">
        <v>16</v>
      </c>
      <c r="D57" s="163">
        <v>15</v>
      </c>
      <c r="E57" s="112">
        <v>0</v>
      </c>
      <c r="F57" s="163">
        <v>28</v>
      </c>
      <c r="G57" s="163">
        <v>3</v>
      </c>
      <c r="H57" s="89">
        <f t="shared" si="0"/>
        <v>2216</v>
      </c>
      <c r="I57" s="163">
        <v>68</v>
      </c>
      <c r="J57" s="163">
        <v>84</v>
      </c>
      <c r="K57" s="163">
        <v>827</v>
      </c>
      <c r="L57" s="163">
        <v>186</v>
      </c>
      <c r="M57" s="163">
        <v>496</v>
      </c>
      <c r="N57" s="163">
        <v>623</v>
      </c>
      <c r="O57" s="163">
        <v>64</v>
      </c>
      <c r="P57" s="163">
        <v>4320</v>
      </c>
      <c r="Q57" s="163">
        <v>1430</v>
      </c>
      <c r="R57" s="163">
        <v>56</v>
      </c>
      <c r="S57" s="163">
        <v>186</v>
      </c>
      <c r="T57" s="163">
        <v>4821</v>
      </c>
      <c r="U57" s="163">
        <v>32</v>
      </c>
      <c r="V57" s="164">
        <v>624</v>
      </c>
      <c r="W57" s="163">
        <v>0</v>
      </c>
      <c r="X57" s="163">
        <v>107</v>
      </c>
      <c r="Y57" s="163">
        <v>48</v>
      </c>
      <c r="Z57" s="164">
        <v>0</v>
      </c>
      <c r="AA57" s="163">
        <v>18</v>
      </c>
      <c r="AB57" s="163">
        <v>2</v>
      </c>
      <c r="AC57" s="163">
        <v>2</v>
      </c>
      <c r="AD57" s="163">
        <v>1</v>
      </c>
      <c r="AE57" s="163">
        <v>17</v>
      </c>
      <c r="AF57" s="164">
        <v>3</v>
      </c>
      <c r="AG57" s="134">
        <v>4</v>
      </c>
      <c r="AH57" s="173">
        <v>0</v>
      </c>
      <c r="AI57" s="163">
        <v>3</v>
      </c>
      <c r="AJ57" s="163">
        <v>1</v>
      </c>
      <c r="AK57" s="163">
        <v>3</v>
      </c>
      <c r="AL57" s="164">
        <v>1</v>
      </c>
      <c r="AM57" s="110">
        <v>57</v>
      </c>
    </row>
    <row r="58" spans="1:39" s="193" customFormat="1" ht="24" customHeight="1">
      <c r="A58" s="186">
        <v>52</v>
      </c>
      <c r="B58" s="187" t="s">
        <v>162</v>
      </c>
      <c r="C58" s="188">
        <v>0</v>
      </c>
      <c r="D58" s="188">
        <v>0</v>
      </c>
      <c r="E58" s="194">
        <v>0</v>
      </c>
      <c r="F58" s="188">
        <v>0</v>
      </c>
      <c r="G58" s="188">
        <v>0</v>
      </c>
      <c r="H58" s="195">
        <v>0</v>
      </c>
      <c r="I58" s="188">
        <v>0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91">
        <v>0</v>
      </c>
      <c r="W58" s="188">
        <v>0</v>
      </c>
      <c r="X58" s="188">
        <v>0</v>
      </c>
      <c r="Y58" s="188">
        <v>0</v>
      </c>
      <c r="Z58" s="191">
        <v>0</v>
      </c>
      <c r="AA58" s="188">
        <v>0</v>
      </c>
      <c r="AB58" s="188">
        <v>0</v>
      </c>
      <c r="AC58" s="188">
        <v>0</v>
      </c>
      <c r="AD58" s="188">
        <v>0</v>
      </c>
      <c r="AE58" s="188">
        <v>0</v>
      </c>
      <c r="AF58" s="191">
        <v>0</v>
      </c>
      <c r="AG58" s="189">
        <v>0</v>
      </c>
      <c r="AH58" s="190">
        <v>0</v>
      </c>
      <c r="AI58" s="188">
        <v>0</v>
      </c>
      <c r="AJ58" s="188">
        <v>0</v>
      </c>
      <c r="AK58" s="188">
        <v>0</v>
      </c>
      <c r="AL58" s="191">
        <v>0</v>
      </c>
      <c r="AM58" s="192">
        <v>0</v>
      </c>
    </row>
    <row r="59" spans="1:39" s="93" customFormat="1">
      <c r="A59" s="159">
        <v>53</v>
      </c>
      <c r="B59" s="86" t="s">
        <v>114</v>
      </c>
      <c r="C59" s="163">
        <v>37</v>
      </c>
      <c r="D59" s="163">
        <v>16</v>
      </c>
      <c r="E59" s="107">
        <v>10</v>
      </c>
      <c r="F59" s="163">
        <v>13</v>
      </c>
      <c r="G59" s="163">
        <v>7</v>
      </c>
      <c r="H59" s="108">
        <f t="shared" si="0"/>
        <v>697</v>
      </c>
      <c r="I59" s="163">
        <v>213</v>
      </c>
      <c r="J59" s="163">
        <v>29</v>
      </c>
      <c r="K59" s="163">
        <v>136</v>
      </c>
      <c r="L59" s="163">
        <v>109</v>
      </c>
      <c r="M59" s="163">
        <v>126</v>
      </c>
      <c r="N59" s="163">
        <v>297</v>
      </c>
      <c r="O59" s="163">
        <v>1</v>
      </c>
      <c r="P59" s="163">
        <v>27</v>
      </c>
      <c r="Q59" s="163">
        <v>11</v>
      </c>
      <c r="R59" s="163">
        <v>2</v>
      </c>
      <c r="S59" s="163">
        <v>9</v>
      </c>
      <c r="T59" s="163">
        <v>65</v>
      </c>
      <c r="U59" s="163">
        <v>3</v>
      </c>
      <c r="V59" s="107">
        <v>36</v>
      </c>
      <c r="W59" s="163">
        <v>13</v>
      </c>
      <c r="X59" s="163">
        <v>16</v>
      </c>
      <c r="Y59" s="163">
        <v>0</v>
      </c>
      <c r="Z59" s="107">
        <v>2</v>
      </c>
      <c r="AA59" s="163">
        <v>28</v>
      </c>
      <c r="AB59" s="163">
        <v>2</v>
      </c>
      <c r="AC59" s="163">
        <v>14</v>
      </c>
      <c r="AD59" s="163">
        <v>0</v>
      </c>
      <c r="AE59" s="163">
        <v>14</v>
      </c>
      <c r="AF59" s="107">
        <v>0</v>
      </c>
      <c r="AG59" s="134">
        <v>0</v>
      </c>
      <c r="AH59" s="173">
        <v>0</v>
      </c>
      <c r="AI59" s="163">
        <v>2</v>
      </c>
      <c r="AJ59" s="163">
        <v>1</v>
      </c>
      <c r="AK59" s="163">
        <v>1</v>
      </c>
      <c r="AL59" s="164">
        <v>1</v>
      </c>
      <c r="AM59" s="110">
        <v>26</v>
      </c>
    </row>
    <row r="60" spans="1:39" s="93" customFormat="1" ht="24">
      <c r="A60" s="159">
        <v>54</v>
      </c>
      <c r="B60" s="86" t="s">
        <v>159</v>
      </c>
      <c r="C60" s="163">
        <v>6</v>
      </c>
      <c r="D60" s="163">
        <v>6</v>
      </c>
      <c r="E60" s="112">
        <v>0</v>
      </c>
      <c r="F60" s="163">
        <v>2</v>
      </c>
      <c r="G60" s="163">
        <v>1</v>
      </c>
      <c r="H60" s="108">
        <f>SUM(J60:N60)</f>
        <v>95</v>
      </c>
      <c r="I60" s="163">
        <v>25</v>
      </c>
      <c r="J60" s="163">
        <v>8</v>
      </c>
      <c r="K60" s="163">
        <v>8</v>
      </c>
      <c r="L60" s="163">
        <v>9</v>
      </c>
      <c r="M60" s="163">
        <v>24</v>
      </c>
      <c r="N60" s="163">
        <v>46</v>
      </c>
      <c r="O60" s="163">
        <v>0</v>
      </c>
      <c r="P60" s="163">
        <v>0</v>
      </c>
      <c r="Q60" s="163">
        <v>0</v>
      </c>
      <c r="R60" s="163">
        <v>0</v>
      </c>
      <c r="S60" s="163">
        <v>0</v>
      </c>
      <c r="T60" s="163">
        <v>0</v>
      </c>
      <c r="U60" s="163">
        <v>1</v>
      </c>
      <c r="V60" s="107">
        <v>16</v>
      </c>
      <c r="W60" s="163">
        <v>0</v>
      </c>
      <c r="X60" s="163">
        <v>0</v>
      </c>
      <c r="Y60" s="163">
        <v>3</v>
      </c>
      <c r="Z60" s="107">
        <v>0</v>
      </c>
      <c r="AA60" s="163">
        <v>4</v>
      </c>
      <c r="AB60" s="163">
        <v>0</v>
      </c>
      <c r="AC60" s="163">
        <v>2</v>
      </c>
      <c r="AD60" s="163">
        <v>0</v>
      </c>
      <c r="AE60" s="163">
        <v>15</v>
      </c>
      <c r="AF60" s="107">
        <v>2</v>
      </c>
      <c r="AG60" s="134">
        <v>0</v>
      </c>
      <c r="AH60" s="173">
        <v>0</v>
      </c>
      <c r="AI60" s="163">
        <v>0</v>
      </c>
      <c r="AJ60" s="163">
        <v>0</v>
      </c>
      <c r="AK60" s="163">
        <v>0</v>
      </c>
      <c r="AL60" s="164">
        <v>0</v>
      </c>
      <c r="AM60" s="110">
        <v>10</v>
      </c>
    </row>
    <row r="61" spans="1:39" s="93" customFormat="1" ht="27" customHeight="1">
      <c r="A61" s="159">
        <v>55</v>
      </c>
      <c r="B61" s="86" t="s">
        <v>166</v>
      </c>
      <c r="C61" s="163">
        <v>8</v>
      </c>
      <c r="D61" s="163">
        <v>8</v>
      </c>
      <c r="E61" s="107">
        <v>121</v>
      </c>
      <c r="F61" s="163">
        <v>10</v>
      </c>
      <c r="G61" s="163">
        <v>4</v>
      </c>
      <c r="H61" s="108">
        <f>SUM(J61:N61)</f>
        <v>656</v>
      </c>
      <c r="I61" s="163">
        <v>130</v>
      </c>
      <c r="J61" s="163">
        <v>100</v>
      </c>
      <c r="K61" s="163">
        <v>426</v>
      </c>
      <c r="L61" s="163">
        <v>0</v>
      </c>
      <c r="M61" s="163">
        <v>130</v>
      </c>
      <c r="N61" s="163">
        <v>0</v>
      </c>
      <c r="O61" s="163">
        <v>4</v>
      </c>
      <c r="P61" s="163">
        <v>300</v>
      </c>
      <c r="Q61" s="163">
        <v>100</v>
      </c>
      <c r="R61" s="163">
        <v>8</v>
      </c>
      <c r="S61" s="163">
        <v>16</v>
      </c>
      <c r="T61" s="163">
        <v>320</v>
      </c>
      <c r="U61" s="163">
        <v>1</v>
      </c>
      <c r="V61" s="107">
        <v>30</v>
      </c>
      <c r="W61" s="163">
        <v>0</v>
      </c>
      <c r="X61" s="163">
        <v>10</v>
      </c>
      <c r="Y61" s="163">
        <v>30</v>
      </c>
      <c r="Z61" s="107">
        <v>0</v>
      </c>
      <c r="AA61" s="163">
        <v>0</v>
      </c>
      <c r="AB61" s="163">
        <v>0</v>
      </c>
      <c r="AC61" s="163">
        <v>0</v>
      </c>
      <c r="AD61" s="163">
        <v>0</v>
      </c>
      <c r="AE61" s="163">
        <v>0</v>
      </c>
      <c r="AF61" s="107">
        <v>0</v>
      </c>
      <c r="AG61" s="134">
        <v>0</v>
      </c>
      <c r="AH61" s="173">
        <v>0</v>
      </c>
      <c r="AI61" s="163">
        <v>0</v>
      </c>
      <c r="AJ61" s="163">
        <v>0</v>
      </c>
      <c r="AK61" s="163">
        <v>0</v>
      </c>
      <c r="AL61" s="164">
        <v>0</v>
      </c>
      <c r="AM61" s="110">
        <v>10</v>
      </c>
    </row>
    <row r="62" spans="1:39" s="93" customFormat="1">
      <c r="A62" s="159">
        <v>56</v>
      </c>
      <c r="B62" s="86" t="s">
        <v>141</v>
      </c>
      <c r="C62" s="163">
        <v>5</v>
      </c>
      <c r="D62" s="163">
        <v>1</v>
      </c>
      <c r="E62" s="107">
        <v>32</v>
      </c>
      <c r="F62" s="163">
        <v>8</v>
      </c>
      <c r="G62" s="163">
        <v>7</v>
      </c>
      <c r="H62" s="108">
        <f t="shared" si="0"/>
        <v>305</v>
      </c>
      <c r="I62" s="163">
        <v>25</v>
      </c>
      <c r="J62" s="163">
        <v>17</v>
      </c>
      <c r="K62" s="163">
        <v>260</v>
      </c>
      <c r="L62" s="163">
        <v>28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3">
        <v>0</v>
      </c>
      <c r="S62" s="163">
        <v>0</v>
      </c>
      <c r="T62" s="163">
        <v>0</v>
      </c>
      <c r="U62" s="163">
        <v>0</v>
      </c>
      <c r="V62" s="107">
        <v>0</v>
      </c>
      <c r="W62" s="163">
        <v>0</v>
      </c>
      <c r="X62" s="163">
        <v>0</v>
      </c>
      <c r="Y62" s="163">
        <v>0</v>
      </c>
      <c r="Z62" s="107">
        <v>0</v>
      </c>
      <c r="AA62" s="163">
        <v>0</v>
      </c>
      <c r="AB62" s="163">
        <v>0</v>
      </c>
      <c r="AC62" s="163">
        <v>0</v>
      </c>
      <c r="AD62" s="163">
        <v>0</v>
      </c>
      <c r="AE62" s="163">
        <v>0</v>
      </c>
      <c r="AF62" s="107">
        <v>0</v>
      </c>
      <c r="AG62" s="134">
        <v>0</v>
      </c>
      <c r="AH62" s="173">
        <v>0</v>
      </c>
      <c r="AI62" s="163">
        <v>0</v>
      </c>
      <c r="AJ62" s="163">
        <v>0</v>
      </c>
      <c r="AK62" s="163">
        <v>0</v>
      </c>
      <c r="AL62" s="164">
        <v>0</v>
      </c>
      <c r="AM62" s="110">
        <v>8</v>
      </c>
    </row>
    <row r="63" spans="1:39" s="93" customFormat="1" ht="24">
      <c r="A63" s="159">
        <v>57</v>
      </c>
      <c r="B63" s="86" t="s">
        <v>134</v>
      </c>
      <c r="C63" s="163">
        <v>4</v>
      </c>
      <c r="D63" s="163">
        <v>3</v>
      </c>
      <c r="E63" s="107">
        <v>0</v>
      </c>
      <c r="F63" s="163">
        <v>6</v>
      </c>
      <c r="G63" s="163">
        <v>2</v>
      </c>
      <c r="H63" s="108">
        <f t="shared" si="0"/>
        <v>359</v>
      </c>
      <c r="I63" s="163">
        <v>172</v>
      </c>
      <c r="J63" s="163">
        <v>50</v>
      </c>
      <c r="K63" s="163">
        <v>114</v>
      </c>
      <c r="L63" s="163">
        <v>54</v>
      </c>
      <c r="M63" s="163">
        <v>61</v>
      </c>
      <c r="N63" s="163">
        <v>80</v>
      </c>
      <c r="O63" s="163">
        <v>4</v>
      </c>
      <c r="P63" s="163">
        <v>300</v>
      </c>
      <c r="Q63" s="163">
        <v>150</v>
      </c>
      <c r="R63" s="163">
        <v>2</v>
      </c>
      <c r="S63" s="163">
        <v>20</v>
      </c>
      <c r="T63" s="163">
        <v>40</v>
      </c>
      <c r="U63" s="163">
        <v>2</v>
      </c>
      <c r="V63" s="107">
        <v>4</v>
      </c>
      <c r="W63" s="163">
        <v>0</v>
      </c>
      <c r="X63" s="163">
        <v>30</v>
      </c>
      <c r="Y63" s="163">
        <v>0</v>
      </c>
      <c r="Z63" s="107">
        <v>0</v>
      </c>
      <c r="AA63" s="163">
        <v>25</v>
      </c>
      <c r="AB63" s="163">
        <v>5</v>
      </c>
      <c r="AC63" s="163">
        <v>3</v>
      </c>
      <c r="AD63" s="163">
        <v>1</v>
      </c>
      <c r="AE63" s="163">
        <v>8</v>
      </c>
      <c r="AF63" s="107">
        <v>2</v>
      </c>
      <c r="AG63" s="134">
        <v>0</v>
      </c>
      <c r="AH63" s="173">
        <v>0</v>
      </c>
      <c r="AI63" s="163">
        <v>2</v>
      </c>
      <c r="AJ63" s="163">
        <v>2</v>
      </c>
      <c r="AK63" s="163">
        <v>0</v>
      </c>
      <c r="AL63" s="164">
        <v>1</v>
      </c>
      <c r="AM63" s="110">
        <v>30</v>
      </c>
    </row>
    <row r="64" spans="1:39" s="93" customFormat="1" ht="24">
      <c r="A64" s="159">
        <v>58</v>
      </c>
      <c r="B64" s="86" t="s">
        <v>67</v>
      </c>
      <c r="C64" s="163">
        <v>8</v>
      </c>
      <c r="D64" s="163">
        <v>3</v>
      </c>
      <c r="E64" s="107">
        <v>0</v>
      </c>
      <c r="F64" s="163">
        <v>25</v>
      </c>
      <c r="G64" s="163">
        <v>0</v>
      </c>
      <c r="H64" s="89">
        <f t="shared" si="0"/>
        <v>429</v>
      </c>
      <c r="I64" s="163">
        <v>7</v>
      </c>
      <c r="J64" s="163">
        <v>0</v>
      </c>
      <c r="K64" s="163">
        <v>412</v>
      </c>
      <c r="L64" s="163">
        <v>9</v>
      </c>
      <c r="M64" s="163">
        <v>8</v>
      </c>
      <c r="N64" s="163">
        <v>0</v>
      </c>
      <c r="O64" s="163">
        <v>0</v>
      </c>
      <c r="P64" s="163">
        <v>0</v>
      </c>
      <c r="Q64" s="163">
        <v>0</v>
      </c>
      <c r="R64" s="163">
        <v>0</v>
      </c>
      <c r="S64" s="163">
        <v>0</v>
      </c>
      <c r="T64" s="163">
        <v>0</v>
      </c>
      <c r="U64" s="163">
        <v>0</v>
      </c>
      <c r="V64" s="107">
        <v>0</v>
      </c>
      <c r="W64" s="163">
        <v>30</v>
      </c>
      <c r="X64" s="163">
        <v>0</v>
      </c>
      <c r="Y64" s="163">
        <v>0</v>
      </c>
      <c r="Z64" s="107">
        <v>0</v>
      </c>
      <c r="AA64" s="163">
        <v>0</v>
      </c>
      <c r="AB64" s="163">
        <v>0</v>
      </c>
      <c r="AC64" s="163">
        <v>0</v>
      </c>
      <c r="AD64" s="163">
        <v>0</v>
      </c>
      <c r="AE64" s="163">
        <v>20</v>
      </c>
      <c r="AF64" s="107">
        <v>0</v>
      </c>
      <c r="AG64" s="134">
        <v>0</v>
      </c>
      <c r="AH64" s="173">
        <v>0</v>
      </c>
      <c r="AI64" s="163">
        <v>0</v>
      </c>
      <c r="AJ64" s="163">
        <v>0</v>
      </c>
      <c r="AK64" s="163">
        <v>0</v>
      </c>
      <c r="AL64" s="164">
        <v>2</v>
      </c>
      <c r="AM64" s="113">
        <v>20</v>
      </c>
    </row>
    <row r="65" spans="1:39" s="93" customFormat="1" ht="24">
      <c r="A65" s="159">
        <v>59</v>
      </c>
      <c r="B65" s="86" t="s">
        <v>68</v>
      </c>
      <c r="C65" s="163">
        <v>84</v>
      </c>
      <c r="D65" s="163">
        <v>84</v>
      </c>
      <c r="E65" s="107">
        <v>0</v>
      </c>
      <c r="F65" s="163">
        <v>26</v>
      </c>
      <c r="G65" s="163">
        <v>7</v>
      </c>
      <c r="H65" s="89">
        <f t="shared" si="0"/>
        <v>15377</v>
      </c>
      <c r="I65" s="163">
        <v>9226</v>
      </c>
      <c r="J65" s="163">
        <v>420</v>
      </c>
      <c r="K65" s="163">
        <v>123</v>
      </c>
      <c r="L65" s="163">
        <v>175</v>
      </c>
      <c r="M65" s="163">
        <v>262</v>
      </c>
      <c r="N65" s="163">
        <v>14397</v>
      </c>
      <c r="O65" s="163">
        <v>2</v>
      </c>
      <c r="P65" s="163">
        <v>1000</v>
      </c>
      <c r="Q65" s="163">
        <v>600</v>
      </c>
      <c r="R65" s="163">
        <v>2</v>
      </c>
      <c r="S65" s="163">
        <v>6</v>
      </c>
      <c r="T65" s="163">
        <v>285</v>
      </c>
      <c r="U65" s="163">
        <v>2</v>
      </c>
      <c r="V65" s="107">
        <v>152</v>
      </c>
      <c r="W65" s="163">
        <v>28</v>
      </c>
      <c r="X65" s="163">
        <v>14</v>
      </c>
      <c r="Y65" s="163">
        <v>200</v>
      </c>
      <c r="Z65" s="107">
        <v>0</v>
      </c>
      <c r="AA65" s="163">
        <v>95</v>
      </c>
      <c r="AB65" s="163">
        <v>5</v>
      </c>
      <c r="AC65" s="163">
        <v>35</v>
      </c>
      <c r="AD65" s="163">
        <v>2</v>
      </c>
      <c r="AE65" s="163">
        <v>3</v>
      </c>
      <c r="AF65" s="107">
        <v>1</v>
      </c>
      <c r="AG65" s="134">
        <v>0</v>
      </c>
      <c r="AH65" s="173">
        <v>0</v>
      </c>
      <c r="AI65" s="163">
        <v>2</v>
      </c>
      <c r="AJ65" s="163">
        <v>2</v>
      </c>
      <c r="AK65" s="163">
        <v>1</v>
      </c>
      <c r="AL65" s="164">
        <v>1</v>
      </c>
      <c r="AM65" s="110">
        <v>60</v>
      </c>
    </row>
    <row r="66" spans="1:39" s="93" customFormat="1" ht="17.25" customHeight="1">
      <c r="A66" s="159">
        <v>60</v>
      </c>
      <c r="B66" s="86" t="s">
        <v>69</v>
      </c>
      <c r="C66" s="106">
        <v>31</v>
      </c>
      <c r="D66" s="106">
        <v>19</v>
      </c>
      <c r="E66" s="107">
        <v>0</v>
      </c>
      <c r="F66" s="106">
        <v>37</v>
      </c>
      <c r="G66" s="106">
        <v>0</v>
      </c>
      <c r="H66" s="89">
        <f t="shared" si="0"/>
        <v>1212</v>
      </c>
      <c r="I66" s="106">
        <v>400</v>
      </c>
      <c r="J66" s="106">
        <v>0</v>
      </c>
      <c r="K66" s="106">
        <v>121</v>
      </c>
      <c r="L66" s="106">
        <v>32</v>
      </c>
      <c r="M66" s="106">
        <v>64</v>
      </c>
      <c r="N66" s="106">
        <v>995</v>
      </c>
      <c r="O66" s="106">
        <v>0</v>
      </c>
      <c r="P66" s="106">
        <v>0</v>
      </c>
      <c r="Q66" s="106">
        <v>0</v>
      </c>
      <c r="R66" s="106">
        <v>5</v>
      </c>
      <c r="S66" s="106">
        <v>30</v>
      </c>
      <c r="T66" s="106">
        <v>240</v>
      </c>
      <c r="U66" s="106">
        <v>5</v>
      </c>
      <c r="V66" s="107">
        <v>91</v>
      </c>
      <c r="W66" s="106">
        <v>0</v>
      </c>
      <c r="X66" s="106">
        <v>5</v>
      </c>
      <c r="Y66" s="106">
        <v>35</v>
      </c>
      <c r="Z66" s="107">
        <v>0</v>
      </c>
      <c r="AA66" s="106">
        <v>41</v>
      </c>
      <c r="AB66" s="106">
        <v>6</v>
      </c>
      <c r="AC66" s="106">
        <v>16</v>
      </c>
      <c r="AD66" s="106">
        <v>0</v>
      </c>
      <c r="AE66" s="106">
        <v>63</v>
      </c>
      <c r="AF66" s="107">
        <v>11</v>
      </c>
      <c r="AG66" s="134">
        <v>0</v>
      </c>
      <c r="AH66" s="173">
        <v>0</v>
      </c>
      <c r="AI66" s="106">
        <v>2</v>
      </c>
      <c r="AJ66" s="106">
        <v>2</v>
      </c>
      <c r="AK66" s="106">
        <v>0</v>
      </c>
      <c r="AL66" s="109">
        <v>0</v>
      </c>
      <c r="AM66" s="110">
        <v>11</v>
      </c>
    </row>
    <row r="67" spans="1:39" s="67" customFormat="1" ht="24">
      <c r="A67" s="59">
        <v>61</v>
      </c>
      <c r="B67" s="60" t="s">
        <v>70</v>
      </c>
      <c r="C67" s="69">
        <v>14</v>
      </c>
      <c r="D67" s="69">
        <v>14</v>
      </c>
      <c r="E67" s="71">
        <v>0</v>
      </c>
      <c r="F67" s="69">
        <v>8</v>
      </c>
      <c r="G67" s="69">
        <v>0</v>
      </c>
      <c r="H67" s="63">
        <f t="shared" si="0"/>
        <v>638</v>
      </c>
      <c r="I67" s="69">
        <v>138</v>
      </c>
      <c r="J67" s="69">
        <v>0</v>
      </c>
      <c r="K67" s="69">
        <v>247</v>
      </c>
      <c r="L67" s="69">
        <v>61</v>
      </c>
      <c r="M67" s="69">
        <v>330</v>
      </c>
      <c r="N67" s="69">
        <v>0</v>
      </c>
      <c r="O67" s="69">
        <v>2</v>
      </c>
      <c r="P67" s="69">
        <v>40</v>
      </c>
      <c r="Q67" s="69">
        <v>8</v>
      </c>
      <c r="R67" s="69">
        <v>13</v>
      </c>
      <c r="S67" s="69">
        <v>410</v>
      </c>
      <c r="T67" s="69">
        <v>4450</v>
      </c>
      <c r="U67" s="69">
        <v>0</v>
      </c>
      <c r="V67" s="71">
        <v>0</v>
      </c>
      <c r="W67" s="69">
        <v>17</v>
      </c>
      <c r="X67" s="69">
        <v>13</v>
      </c>
      <c r="Y67" s="69">
        <v>0</v>
      </c>
      <c r="Z67" s="71">
        <v>0</v>
      </c>
      <c r="AA67" s="69">
        <v>42</v>
      </c>
      <c r="AB67" s="69">
        <v>0</v>
      </c>
      <c r="AC67" s="69">
        <v>4</v>
      </c>
      <c r="AD67" s="69">
        <v>0</v>
      </c>
      <c r="AE67" s="69">
        <v>0</v>
      </c>
      <c r="AF67" s="71">
        <v>0</v>
      </c>
      <c r="AG67" s="133">
        <v>1</v>
      </c>
      <c r="AH67" s="172">
        <v>0</v>
      </c>
      <c r="AI67" s="69">
        <v>2</v>
      </c>
      <c r="AJ67" s="69">
        <v>0</v>
      </c>
      <c r="AK67" s="69">
        <v>1</v>
      </c>
      <c r="AL67" s="74">
        <v>1</v>
      </c>
      <c r="AM67" s="73">
        <v>0</v>
      </c>
    </row>
    <row r="68" spans="1:39" s="93" customFormat="1">
      <c r="A68" s="159">
        <v>62</v>
      </c>
      <c r="B68" s="86" t="s">
        <v>71</v>
      </c>
      <c r="C68" s="163">
        <v>50</v>
      </c>
      <c r="D68" s="163">
        <v>32</v>
      </c>
      <c r="E68" s="112">
        <v>18</v>
      </c>
      <c r="F68" s="163">
        <v>18</v>
      </c>
      <c r="G68" s="163">
        <v>2</v>
      </c>
      <c r="H68" s="89">
        <f t="shared" si="0"/>
        <v>1703</v>
      </c>
      <c r="I68" s="163">
        <v>102</v>
      </c>
      <c r="J68" s="163">
        <v>34</v>
      </c>
      <c r="K68" s="163">
        <v>55</v>
      </c>
      <c r="L68" s="163">
        <v>29</v>
      </c>
      <c r="M68" s="163">
        <v>456</v>
      </c>
      <c r="N68" s="163">
        <v>1129</v>
      </c>
      <c r="O68" s="163">
        <v>1</v>
      </c>
      <c r="P68" s="163">
        <v>68</v>
      </c>
      <c r="Q68" s="163">
        <v>20</v>
      </c>
      <c r="R68" s="163">
        <v>2</v>
      </c>
      <c r="S68" s="163">
        <v>12</v>
      </c>
      <c r="T68" s="163">
        <v>11</v>
      </c>
      <c r="U68" s="163">
        <v>1</v>
      </c>
      <c r="V68" s="112">
        <v>25</v>
      </c>
      <c r="W68" s="163">
        <v>8</v>
      </c>
      <c r="X68" s="163">
        <v>24</v>
      </c>
      <c r="Y68" s="163">
        <v>20</v>
      </c>
      <c r="Z68" s="112">
        <v>0</v>
      </c>
      <c r="AA68" s="163">
        <v>38</v>
      </c>
      <c r="AB68" s="163">
        <v>21</v>
      </c>
      <c r="AC68" s="163">
        <v>10</v>
      </c>
      <c r="AD68" s="163">
        <v>0</v>
      </c>
      <c r="AE68" s="163">
        <v>0</v>
      </c>
      <c r="AF68" s="112">
        <v>0</v>
      </c>
      <c r="AG68" s="134">
        <v>0</v>
      </c>
      <c r="AH68" s="173">
        <v>0</v>
      </c>
      <c r="AI68" s="163">
        <v>1</v>
      </c>
      <c r="AJ68" s="163">
        <v>0</v>
      </c>
      <c r="AK68" s="163">
        <v>0</v>
      </c>
      <c r="AL68" s="164">
        <v>1</v>
      </c>
      <c r="AM68" s="110">
        <v>5</v>
      </c>
    </row>
    <row r="69" spans="1:39" s="93" customFormat="1" ht="24">
      <c r="A69" s="159">
        <v>63</v>
      </c>
      <c r="B69" s="86" t="s">
        <v>106</v>
      </c>
      <c r="C69" s="163">
        <v>4</v>
      </c>
      <c r="D69" s="163">
        <v>2</v>
      </c>
      <c r="E69" s="112">
        <v>16</v>
      </c>
      <c r="F69" s="163">
        <v>10</v>
      </c>
      <c r="G69" s="163">
        <v>6</v>
      </c>
      <c r="H69" s="89">
        <f t="shared" si="0"/>
        <v>134</v>
      </c>
      <c r="I69" s="163">
        <v>3</v>
      </c>
      <c r="J69" s="163">
        <v>89</v>
      </c>
      <c r="K69" s="163">
        <v>16</v>
      </c>
      <c r="L69" s="163">
        <v>0</v>
      </c>
      <c r="M69" s="163">
        <v>0</v>
      </c>
      <c r="N69" s="163">
        <v>29</v>
      </c>
      <c r="O69" s="163">
        <v>0</v>
      </c>
      <c r="P69" s="163">
        <v>0</v>
      </c>
      <c r="Q69" s="163">
        <v>0</v>
      </c>
      <c r="R69" s="163">
        <v>9</v>
      </c>
      <c r="S69" s="163">
        <v>83</v>
      </c>
      <c r="T69" s="163">
        <v>63</v>
      </c>
      <c r="U69" s="163">
        <v>0</v>
      </c>
      <c r="V69" s="112">
        <v>0</v>
      </c>
      <c r="W69" s="163">
        <v>6</v>
      </c>
      <c r="X69" s="163">
        <v>0</v>
      </c>
      <c r="Y69" s="163">
        <v>61</v>
      </c>
      <c r="Z69" s="112">
        <v>0</v>
      </c>
      <c r="AA69" s="163">
        <v>4</v>
      </c>
      <c r="AB69" s="163">
        <v>0</v>
      </c>
      <c r="AC69" s="163">
        <v>0</v>
      </c>
      <c r="AD69" s="163">
        <v>0</v>
      </c>
      <c r="AE69" s="163">
        <v>3</v>
      </c>
      <c r="AF69" s="112">
        <v>0</v>
      </c>
      <c r="AG69" s="134">
        <v>0</v>
      </c>
      <c r="AH69" s="173">
        <v>0</v>
      </c>
      <c r="AI69" s="163">
        <v>0</v>
      </c>
      <c r="AJ69" s="163">
        <v>0</v>
      </c>
      <c r="AK69" s="163">
        <v>0</v>
      </c>
      <c r="AL69" s="164">
        <v>0</v>
      </c>
      <c r="AM69" s="110">
        <v>7</v>
      </c>
    </row>
    <row r="70" spans="1:39" s="93" customFormat="1">
      <c r="A70" s="159">
        <v>64</v>
      </c>
      <c r="B70" s="86" t="s">
        <v>72</v>
      </c>
      <c r="C70" s="163">
        <v>26</v>
      </c>
      <c r="D70" s="163">
        <v>26</v>
      </c>
      <c r="E70" s="112">
        <v>0</v>
      </c>
      <c r="F70" s="163">
        <v>69</v>
      </c>
      <c r="G70" s="163">
        <v>1</v>
      </c>
      <c r="H70" s="89">
        <f t="shared" si="0"/>
        <v>6976</v>
      </c>
      <c r="I70" s="163">
        <v>440</v>
      </c>
      <c r="J70" s="163">
        <v>4</v>
      </c>
      <c r="K70" s="163">
        <v>439</v>
      </c>
      <c r="L70" s="163">
        <v>190</v>
      </c>
      <c r="M70" s="163">
        <v>143</v>
      </c>
      <c r="N70" s="163">
        <v>6200</v>
      </c>
      <c r="O70" s="163">
        <v>13</v>
      </c>
      <c r="P70" s="163">
        <v>1550</v>
      </c>
      <c r="Q70" s="163">
        <v>64</v>
      </c>
      <c r="R70" s="163">
        <v>3</v>
      </c>
      <c r="S70" s="163">
        <v>15</v>
      </c>
      <c r="T70" s="163">
        <v>296</v>
      </c>
      <c r="U70" s="163">
        <v>3</v>
      </c>
      <c r="V70" s="112">
        <v>120</v>
      </c>
      <c r="W70" s="163">
        <v>97</v>
      </c>
      <c r="X70" s="163">
        <v>98</v>
      </c>
      <c r="Y70" s="163">
        <v>36</v>
      </c>
      <c r="Z70" s="112">
        <v>60</v>
      </c>
      <c r="AA70" s="163">
        <v>39</v>
      </c>
      <c r="AB70" s="163">
        <v>1</v>
      </c>
      <c r="AC70" s="163">
        <v>8</v>
      </c>
      <c r="AD70" s="163">
        <v>0</v>
      </c>
      <c r="AE70" s="163">
        <v>39</v>
      </c>
      <c r="AF70" s="112">
        <v>1</v>
      </c>
      <c r="AG70" s="134">
        <v>0</v>
      </c>
      <c r="AH70" s="173">
        <v>0</v>
      </c>
      <c r="AI70" s="163">
        <v>0</v>
      </c>
      <c r="AJ70" s="163">
        <v>0</v>
      </c>
      <c r="AK70" s="163">
        <v>0</v>
      </c>
      <c r="AL70" s="164">
        <v>1</v>
      </c>
      <c r="AM70" s="110">
        <v>45</v>
      </c>
    </row>
    <row r="71" spans="1:39" s="93" customFormat="1" ht="25.5" customHeight="1">
      <c r="A71" s="159">
        <v>65</v>
      </c>
      <c r="B71" s="86" t="s">
        <v>73</v>
      </c>
      <c r="C71" s="106">
        <v>19</v>
      </c>
      <c r="D71" s="106">
        <v>19</v>
      </c>
      <c r="E71" s="107">
        <v>0</v>
      </c>
      <c r="F71" s="106">
        <v>53</v>
      </c>
      <c r="G71" s="106">
        <v>20</v>
      </c>
      <c r="H71" s="108">
        <f t="shared" si="0"/>
        <v>3712</v>
      </c>
      <c r="I71" s="106">
        <v>930</v>
      </c>
      <c r="J71" s="106">
        <v>203</v>
      </c>
      <c r="K71" s="106">
        <v>748</v>
      </c>
      <c r="L71" s="106">
        <v>534</v>
      </c>
      <c r="M71" s="106">
        <v>629</v>
      </c>
      <c r="N71" s="106">
        <v>1598</v>
      </c>
      <c r="O71" s="106">
        <v>2</v>
      </c>
      <c r="P71" s="106">
        <v>5</v>
      </c>
      <c r="Q71" s="106">
        <v>2</v>
      </c>
      <c r="R71" s="106">
        <v>4</v>
      </c>
      <c r="S71" s="106">
        <v>31</v>
      </c>
      <c r="T71" s="106">
        <v>248</v>
      </c>
      <c r="U71" s="106">
        <v>3</v>
      </c>
      <c r="V71" s="107">
        <v>84</v>
      </c>
      <c r="W71" s="106">
        <v>2</v>
      </c>
      <c r="X71" s="106">
        <v>25</v>
      </c>
      <c r="Y71" s="106">
        <v>120</v>
      </c>
      <c r="Z71" s="107">
        <v>0</v>
      </c>
      <c r="AA71" s="106">
        <v>15</v>
      </c>
      <c r="AB71" s="106">
        <v>0</v>
      </c>
      <c r="AC71" s="106">
        <v>8</v>
      </c>
      <c r="AD71" s="106">
        <v>0</v>
      </c>
      <c r="AE71" s="106">
        <v>21</v>
      </c>
      <c r="AF71" s="107">
        <v>0</v>
      </c>
      <c r="AG71" s="134">
        <v>0</v>
      </c>
      <c r="AH71" s="173">
        <v>0</v>
      </c>
      <c r="AI71" s="106">
        <v>1</v>
      </c>
      <c r="AJ71" s="106">
        <v>1</v>
      </c>
      <c r="AK71" s="106">
        <v>0</v>
      </c>
      <c r="AL71" s="109">
        <v>0</v>
      </c>
      <c r="AM71" s="110">
        <v>0</v>
      </c>
    </row>
    <row r="72" spans="1:39" s="67" customFormat="1" ht="24">
      <c r="A72" s="59">
        <v>66</v>
      </c>
      <c r="B72" s="60" t="s">
        <v>74</v>
      </c>
      <c r="C72" s="69">
        <v>10</v>
      </c>
      <c r="D72" s="69">
        <v>10</v>
      </c>
      <c r="E72" s="71">
        <v>0</v>
      </c>
      <c r="F72" s="69">
        <v>21</v>
      </c>
      <c r="G72" s="69">
        <v>10</v>
      </c>
      <c r="H72" s="111">
        <f t="shared" si="0"/>
        <v>315</v>
      </c>
      <c r="I72" s="69">
        <v>86</v>
      </c>
      <c r="J72" s="69">
        <v>96</v>
      </c>
      <c r="K72" s="69">
        <v>67</v>
      </c>
      <c r="L72" s="69">
        <v>64</v>
      </c>
      <c r="M72" s="69">
        <v>77</v>
      </c>
      <c r="N72" s="69">
        <v>11</v>
      </c>
      <c r="O72" s="69">
        <v>0</v>
      </c>
      <c r="P72" s="69">
        <v>0</v>
      </c>
      <c r="Q72" s="69">
        <v>0</v>
      </c>
      <c r="R72" s="69">
        <v>31</v>
      </c>
      <c r="S72" s="69">
        <v>417</v>
      </c>
      <c r="T72" s="69">
        <v>213</v>
      </c>
      <c r="U72" s="69">
        <v>0</v>
      </c>
      <c r="V72" s="71">
        <v>0</v>
      </c>
      <c r="W72" s="69">
        <v>22</v>
      </c>
      <c r="X72" s="69">
        <v>58</v>
      </c>
      <c r="Y72" s="69">
        <v>28</v>
      </c>
      <c r="Z72" s="71">
        <v>0</v>
      </c>
      <c r="AA72" s="69">
        <v>12</v>
      </c>
      <c r="AB72" s="69">
        <v>0</v>
      </c>
      <c r="AC72" s="69">
        <v>5</v>
      </c>
      <c r="AD72" s="69">
        <v>0</v>
      </c>
      <c r="AE72" s="69">
        <v>21</v>
      </c>
      <c r="AF72" s="71">
        <v>0</v>
      </c>
      <c r="AG72" s="133">
        <v>3</v>
      </c>
      <c r="AH72" s="172">
        <v>0</v>
      </c>
      <c r="AI72" s="69">
        <v>3</v>
      </c>
      <c r="AJ72" s="69">
        <v>0</v>
      </c>
      <c r="AK72" s="69">
        <v>0</v>
      </c>
      <c r="AL72" s="71">
        <v>1</v>
      </c>
      <c r="AM72" s="73">
        <v>15</v>
      </c>
    </row>
    <row r="73" spans="1:39" s="93" customFormat="1" ht="24">
      <c r="A73" s="159">
        <v>67</v>
      </c>
      <c r="B73" s="86" t="s">
        <v>75</v>
      </c>
      <c r="C73" s="163">
        <v>10</v>
      </c>
      <c r="D73" s="163">
        <v>8</v>
      </c>
      <c r="E73" s="112">
        <v>10</v>
      </c>
      <c r="F73" s="163">
        <v>2</v>
      </c>
      <c r="G73" s="163">
        <v>2</v>
      </c>
      <c r="H73" s="89">
        <f t="shared" si="0"/>
        <v>232</v>
      </c>
      <c r="I73" s="163">
        <v>70</v>
      </c>
      <c r="J73" s="163">
        <v>160</v>
      </c>
      <c r="K73" s="163">
        <v>17</v>
      </c>
      <c r="L73" s="163">
        <v>22</v>
      </c>
      <c r="M73" s="163">
        <v>33</v>
      </c>
      <c r="N73" s="163">
        <v>0</v>
      </c>
      <c r="O73" s="163">
        <v>2</v>
      </c>
      <c r="P73" s="163">
        <v>100</v>
      </c>
      <c r="Q73" s="163">
        <v>35</v>
      </c>
      <c r="R73" s="163">
        <v>5</v>
      </c>
      <c r="S73" s="163">
        <v>20</v>
      </c>
      <c r="T73" s="163">
        <v>120</v>
      </c>
      <c r="U73" s="163">
        <v>8</v>
      </c>
      <c r="V73" s="112">
        <v>220</v>
      </c>
      <c r="W73" s="163">
        <v>0</v>
      </c>
      <c r="X73" s="163">
        <v>3</v>
      </c>
      <c r="Y73" s="163">
        <v>50</v>
      </c>
      <c r="Z73" s="112">
        <v>0</v>
      </c>
      <c r="AA73" s="163">
        <v>12</v>
      </c>
      <c r="AB73" s="163">
        <v>0</v>
      </c>
      <c r="AC73" s="163">
        <v>2</v>
      </c>
      <c r="AD73" s="163">
        <v>0</v>
      </c>
      <c r="AE73" s="163">
        <v>12</v>
      </c>
      <c r="AF73" s="112">
        <v>0</v>
      </c>
      <c r="AG73" s="134">
        <v>0</v>
      </c>
      <c r="AH73" s="173">
        <v>0</v>
      </c>
      <c r="AI73" s="163">
        <v>2</v>
      </c>
      <c r="AJ73" s="163">
        <v>0</v>
      </c>
      <c r="AK73" s="163">
        <v>1</v>
      </c>
      <c r="AL73" s="164">
        <v>0</v>
      </c>
      <c r="AM73" s="110">
        <v>25</v>
      </c>
    </row>
    <row r="74" spans="1:39" s="93" customFormat="1" ht="36">
      <c r="A74" s="159">
        <v>68</v>
      </c>
      <c r="B74" s="86" t="s">
        <v>135</v>
      </c>
      <c r="C74" s="163">
        <v>13</v>
      </c>
      <c r="D74" s="163">
        <v>2</v>
      </c>
      <c r="E74" s="112">
        <v>7</v>
      </c>
      <c r="F74" s="163">
        <v>6</v>
      </c>
      <c r="G74" s="163">
        <v>6</v>
      </c>
      <c r="H74" s="108">
        <f t="shared" si="0"/>
        <v>181</v>
      </c>
      <c r="I74" s="163">
        <v>7</v>
      </c>
      <c r="J74" s="163">
        <v>40</v>
      </c>
      <c r="K74" s="163">
        <v>36</v>
      </c>
      <c r="L74" s="163">
        <v>7</v>
      </c>
      <c r="M74" s="163">
        <v>98</v>
      </c>
      <c r="N74" s="163">
        <v>0</v>
      </c>
      <c r="O74" s="163">
        <v>0</v>
      </c>
      <c r="P74" s="163">
        <v>0</v>
      </c>
      <c r="Q74" s="163">
        <v>0</v>
      </c>
      <c r="R74" s="163">
        <v>1</v>
      </c>
      <c r="S74" s="163">
        <v>11</v>
      </c>
      <c r="T74" s="163">
        <v>3</v>
      </c>
      <c r="U74" s="163">
        <v>0</v>
      </c>
      <c r="V74" s="112">
        <v>0</v>
      </c>
      <c r="W74" s="163">
        <v>17</v>
      </c>
      <c r="X74" s="163">
        <v>9</v>
      </c>
      <c r="Y74" s="163">
        <v>0</v>
      </c>
      <c r="Z74" s="112">
        <v>0</v>
      </c>
      <c r="AA74" s="163">
        <v>0</v>
      </c>
      <c r="AB74" s="163">
        <v>0</v>
      </c>
      <c r="AC74" s="163">
        <v>4</v>
      </c>
      <c r="AD74" s="163">
        <v>0</v>
      </c>
      <c r="AE74" s="163">
        <v>0</v>
      </c>
      <c r="AF74" s="112">
        <v>0</v>
      </c>
      <c r="AG74" s="134">
        <v>0</v>
      </c>
      <c r="AH74" s="173">
        <v>0</v>
      </c>
      <c r="AI74" s="163">
        <v>0</v>
      </c>
      <c r="AJ74" s="163">
        <v>0</v>
      </c>
      <c r="AK74" s="163">
        <v>0</v>
      </c>
      <c r="AL74" s="164">
        <v>0</v>
      </c>
      <c r="AM74" s="110">
        <v>15</v>
      </c>
    </row>
    <row r="75" spans="1:39" s="93" customFormat="1">
      <c r="A75" s="159">
        <v>69</v>
      </c>
      <c r="B75" s="86" t="s">
        <v>76</v>
      </c>
      <c r="C75" s="163">
        <v>49</v>
      </c>
      <c r="D75" s="163">
        <v>49</v>
      </c>
      <c r="E75" s="112">
        <v>0</v>
      </c>
      <c r="F75" s="163">
        <v>81</v>
      </c>
      <c r="G75" s="163">
        <v>27</v>
      </c>
      <c r="H75" s="89">
        <f t="shared" ref="H75:H85" si="1">SUM(J75:N75)</f>
        <v>2333</v>
      </c>
      <c r="I75" s="163">
        <v>1376</v>
      </c>
      <c r="J75" s="163">
        <v>720</v>
      </c>
      <c r="K75" s="163">
        <v>92</v>
      </c>
      <c r="L75" s="163">
        <v>72</v>
      </c>
      <c r="M75" s="163">
        <v>225</v>
      </c>
      <c r="N75" s="163">
        <v>1224</v>
      </c>
      <c r="O75" s="163">
        <v>0</v>
      </c>
      <c r="P75" s="163">
        <v>0</v>
      </c>
      <c r="Q75" s="163">
        <v>0</v>
      </c>
      <c r="R75" s="163">
        <v>10</v>
      </c>
      <c r="S75" s="163">
        <v>34</v>
      </c>
      <c r="T75" s="163">
        <v>90</v>
      </c>
      <c r="U75" s="163">
        <v>5</v>
      </c>
      <c r="V75" s="112">
        <v>218</v>
      </c>
      <c r="W75" s="163">
        <v>12</v>
      </c>
      <c r="X75" s="163">
        <v>8</v>
      </c>
      <c r="Y75" s="163">
        <v>120</v>
      </c>
      <c r="Z75" s="112">
        <v>0</v>
      </c>
      <c r="AA75" s="163">
        <v>30</v>
      </c>
      <c r="AB75" s="163">
        <v>0</v>
      </c>
      <c r="AC75" s="163">
        <v>3</v>
      </c>
      <c r="AD75" s="163">
        <v>0</v>
      </c>
      <c r="AE75" s="163">
        <v>0</v>
      </c>
      <c r="AF75" s="107">
        <v>0</v>
      </c>
      <c r="AG75" s="134">
        <v>0</v>
      </c>
      <c r="AH75" s="173">
        <v>0</v>
      </c>
      <c r="AI75" s="163">
        <v>2</v>
      </c>
      <c r="AJ75" s="163">
        <v>1</v>
      </c>
      <c r="AK75" s="163">
        <v>2</v>
      </c>
      <c r="AL75" s="164">
        <v>1</v>
      </c>
      <c r="AM75" s="113">
        <v>0</v>
      </c>
    </row>
    <row r="76" spans="1:39" s="93" customFormat="1" ht="15.75" customHeight="1">
      <c r="A76" s="159">
        <v>70</v>
      </c>
      <c r="B76" s="86" t="s">
        <v>77</v>
      </c>
      <c r="C76" s="163">
        <v>23</v>
      </c>
      <c r="D76" s="163">
        <v>15</v>
      </c>
      <c r="E76" s="107">
        <v>0</v>
      </c>
      <c r="F76" s="163">
        <v>35</v>
      </c>
      <c r="G76" s="163">
        <v>2</v>
      </c>
      <c r="H76" s="89">
        <f t="shared" si="1"/>
        <v>1419</v>
      </c>
      <c r="I76" s="163">
        <v>718</v>
      </c>
      <c r="J76" s="163">
        <v>32</v>
      </c>
      <c r="K76" s="163">
        <v>415</v>
      </c>
      <c r="L76" s="163">
        <v>405</v>
      </c>
      <c r="M76" s="163">
        <v>417</v>
      </c>
      <c r="N76" s="163">
        <v>150</v>
      </c>
      <c r="O76" s="163">
        <v>0</v>
      </c>
      <c r="P76" s="163">
        <v>0</v>
      </c>
      <c r="Q76" s="163">
        <v>0</v>
      </c>
      <c r="R76" s="163">
        <v>3</v>
      </c>
      <c r="S76" s="163">
        <v>15</v>
      </c>
      <c r="T76" s="163">
        <v>65</v>
      </c>
      <c r="U76" s="163">
        <v>2</v>
      </c>
      <c r="V76" s="107">
        <v>40</v>
      </c>
      <c r="W76" s="163">
        <v>0</v>
      </c>
      <c r="X76" s="163">
        <v>25</v>
      </c>
      <c r="Y76" s="163">
        <v>0</v>
      </c>
      <c r="Z76" s="107">
        <v>0</v>
      </c>
      <c r="AA76" s="163">
        <v>20</v>
      </c>
      <c r="AB76" s="163">
        <v>1</v>
      </c>
      <c r="AC76" s="163">
        <v>3</v>
      </c>
      <c r="AD76" s="163">
        <v>0</v>
      </c>
      <c r="AE76" s="163">
        <v>60</v>
      </c>
      <c r="AF76" s="164">
        <v>3</v>
      </c>
      <c r="AG76" s="134">
        <v>0</v>
      </c>
      <c r="AH76" s="173">
        <v>0</v>
      </c>
      <c r="AI76" s="163">
        <v>3</v>
      </c>
      <c r="AJ76" s="163">
        <v>2</v>
      </c>
      <c r="AK76" s="163">
        <v>1</v>
      </c>
      <c r="AL76" s="164">
        <v>0</v>
      </c>
      <c r="AM76" s="110">
        <v>240</v>
      </c>
    </row>
    <row r="77" spans="1:39" s="93" customFormat="1">
      <c r="A77" s="159">
        <v>71</v>
      </c>
      <c r="B77" s="86" t="s">
        <v>78</v>
      </c>
      <c r="C77" s="163">
        <v>22</v>
      </c>
      <c r="D77" s="163">
        <v>20</v>
      </c>
      <c r="E77" s="112">
        <v>0</v>
      </c>
      <c r="F77" s="163">
        <v>9</v>
      </c>
      <c r="G77" s="163">
        <v>0</v>
      </c>
      <c r="H77" s="108">
        <f>SUM(J77:N77)</f>
        <v>1285</v>
      </c>
      <c r="I77" s="163">
        <v>372</v>
      </c>
      <c r="J77" s="163" t="s">
        <v>131</v>
      </c>
      <c r="K77" s="163">
        <v>228</v>
      </c>
      <c r="L77" s="163">
        <v>6</v>
      </c>
      <c r="M77" s="163">
        <v>13</v>
      </c>
      <c r="N77" s="163">
        <v>1038</v>
      </c>
      <c r="O77" s="163">
        <v>0</v>
      </c>
      <c r="P77" s="163">
        <v>0</v>
      </c>
      <c r="Q77" s="163">
        <v>0</v>
      </c>
      <c r="R77" s="163">
        <v>7</v>
      </c>
      <c r="S77" s="163">
        <v>49</v>
      </c>
      <c r="T77" s="163">
        <v>28</v>
      </c>
      <c r="U77" s="163">
        <v>1</v>
      </c>
      <c r="V77" s="107">
        <v>15</v>
      </c>
      <c r="W77" s="163" t="s">
        <v>131</v>
      </c>
      <c r="X77" s="163">
        <v>19</v>
      </c>
      <c r="Y77" s="163">
        <v>19</v>
      </c>
      <c r="Z77" s="112" t="s">
        <v>131</v>
      </c>
      <c r="AA77" s="163">
        <v>36</v>
      </c>
      <c r="AB77" s="163">
        <v>15</v>
      </c>
      <c r="AC77" s="163">
        <v>6</v>
      </c>
      <c r="AD77" s="163">
        <v>2</v>
      </c>
      <c r="AE77" s="163" t="s">
        <v>131</v>
      </c>
      <c r="AF77" s="164" t="s">
        <v>131</v>
      </c>
      <c r="AG77" s="134">
        <v>0</v>
      </c>
      <c r="AH77" s="173">
        <v>0</v>
      </c>
      <c r="AI77" s="163">
        <v>1</v>
      </c>
      <c r="AJ77" s="163">
        <v>0</v>
      </c>
      <c r="AK77" s="163">
        <v>1</v>
      </c>
      <c r="AL77" s="164">
        <v>0</v>
      </c>
      <c r="AM77" s="110">
        <v>45</v>
      </c>
    </row>
    <row r="78" spans="1:39" s="93" customFormat="1" ht="24">
      <c r="A78" s="159">
        <v>72</v>
      </c>
      <c r="B78" s="86" t="s">
        <v>79</v>
      </c>
      <c r="C78" s="163">
        <v>4</v>
      </c>
      <c r="D78" s="163">
        <v>4</v>
      </c>
      <c r="E78" s="107">
        <v>0</v>
      </c>
      <c r="F78" s="163">
        <v>0</v>
      </c>
      <c r="G78" s="163">
        <v>0</v>
      </c>
      <c r="H78" s="89">
        <f t="shared" si="1"/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v>0</v>
      </c>
      <c r="R78" s="163">
        <v>0</v>
      </c>
      <c r="S78" s="163">
        <v>0</v>
      </c>
      <c r="T78" s="163">
        <v>0</v>
      </c>
      <c r="U78" s="163">
        <v>1</v>
      </c>
      <c r="V78" s="164">
        <v>5</v>
      </c>
      <c r="W78" s="163">
        <v>3</v>
      </c>
      <c r="X78" s="163">
        <v>0</v>
      </c>
      <c r="Y78" s="163">
        <v>0</v>
      </c>
      <c r="Z78" s="107">
        <v>0</v>
      </c>
      <c r="AA78" s="163">
        <v>0</v>
      </c>
      <c r="AB78" s="163">
        <v>0</v>
      </c>
      <c r="AC78" s="163">
        <v>0</v>
      </c>
      <c r="AD78" s="163">
        <v>0</v>
      </c>
      <c r="AE78" s="163">
        <v>0</v>
      </c>
      <c r="AF78" s="107">
        <v>0</v>
      </c>
      <c r="AG78" s="134">
        <v>0</v>
      </c>
      <c r="AH78" s="173">
        <v>0</v>
      </c>
      <c r="AI78" s="163">
        <v>0</v>
      </c>
      <c r="AJ78" s="163">
        <v>0</v>
      </c>
      <c r="AK78" s="163">
        <v>0</v>
      </c>
      <c r="AL78" s="218">
        <v>0</v>
      </c>
      <c r="AM78" s="110">
        <v>3</v>
      </c>
    </row>
    <row r="79" spans="1:39" s="93" customFormat="1">
      <c r="A79" s="159">
        <v>73</v>
      </c>
      <c r="B79" s="86" t="s">
        <v>80</v>
      </c>
      <c r="C79" s="163">
        <v>4</v>
      </c>
      <c r="D79" s="163">
        <v>4</v>
      </c>
      <c r="E79" s="164">
        <v>0</v>
      </c>
      <c r="F79" s="163">
        <v>2</v>
      </c>
      <c r="G79" s="163">
        <v>0</v>
      </c>
      <c r="H79" s="89">
        <f t="shared" si="1"/>
        <v>100</v>
      </c>
      <c r="I79" s="163">
        <v>60</v>
      </c>
      <c r="J79" s="163">
        <v>0</v>
      </c>
      <c r="K79" s="163">
        <v>0</v>
      </c>
      <c r="L79" s="163">
        <v>0</v>
      </c>
      <c r="M79" s="163">
        <v>0</v>
      </c>
      <c r="N79" s="163">
        <v>100</v>
      </c>
      <c r="O79" s="163">
        <v>5</v>
      </c>
      <c r="P79" s="163">
        <v>200</v>
      </c>
      <c r="Q79" s="163">
        <v>70</v>
      </c>
      <c r="R79" s="163">
        <v>0</v>
      </c>
      <c r="S79" s="163">
        <v>0</v>
      </c>
      <c r="T79" s="163">
        <v>0</v>
      </c>
      <c r="U79" s="163">
        <v>2</v>
      </c>
      <c r="V79" s="164">
        <v>100</v>
      </c>
      <c r="W79" s="163">
        <v>0</v>
      </c>
      <c r="X79" s="163">
        <v>0</v>
      </c>
      <c r="Y79" s="163">
        <v>2</v>
      </c>
      <c r="Z79" s="164">
        <v>0</v>
      </c>
      <c r="AA79" s="163">
        <v>6</v>
      </c>
      <c r="AB79" s="163">
        <v>0</v>
      </c>
      <c r="AC79" s="163">
        <v>3</v>
      </c>
      <c r="AD79" s="163">
        <v>0</v>
      </c>
      <c r="AE79" s="163">
        <v>0</v>
      </c>
      <c r="AF79" s="164">
        <v>0</v>
      </c>
      <c r="AG79" s="134">
        <v>0</v>
      </c>
      <c r="AH79" s="173">
        <v>0</v>
      </c>
      <c r="AI79" s="163">
        <v>0</v>
      </c>
      <c r="AJ79" s="163">
        <v>0</v>
      </c>
      <c r="AK79" s="163">
        <v>0</v>
      </c>
      <c r="AL79" s="112">
        <v>0</v>
      </c>
      <c r="AM79" s="110">
        <v>10</v>
      </c>
    </row>
    <row r="80" spans="1:39" s="93" customFormat="1" ht="24">
      <c r="A80" s="159">
        <v>74</v>
      </c>
      <c r="B80" s="86" t="s">
        <v>165</v>
      </c>
      <c r="C80" s="163">
        <v>9</v>
      </c>
      <c r="D80" s="163">
        <v>3</v>
      </c>
      <c r="E80" s="112">
        <v>4</v>
      </c>
      <c r="F80" s="163">
        <v>10</v>
      </c>
      <c r="G80" s="163">
        <v>1</v>
      </c>
      <c r="H80" s="108">
        <f>SUM(J80:N80)</f>
        <v>154</v>
      </c>
      <c r="I80" s="163">
        <v>12</v>
      </c>
      <c r="J80" s="163">
        <v>21</v>
      </c>
      <c r="K80" s="163">
        <v>133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v>0</v>
      </c>
      <c r="R80" s="163">
        <v>0</v>
      </c>
      <c r="S80" s="163">
        <v>0</v>
      </c>
      <c r="T80" s="163">
        <v>0</v>
      </c>
      <c r="U80" s="163">
        <v>2</v>
      </c>
      <c r="V80" s="112">
        <v>55</v>
      </c>
      <c r="W80" s="163">
        <v>3</v>
      </c>
      <c r="X80" s="163">
        <v>4</v>
      </c>
      <c r="Y80" s="163">
        <v>0</v>
      </c>
      <c r="Z80" s="112">
        <v>0</v>
      </c>
      <c r="AA80" s="163">
        <v>0</v>
      </c>
      <c r="AB80" s="163">
        <v>0</v>
      </c>
      <c r="AC80" s="163">
        <v>0</v>
      </c>
      <c r="AD80" s="163">
        <v>0</v>
      </c>
      <c r="AE80" s="163">
        <v>0</v>
      </c>
      <c r="AF80" s="112">
        <v>0</v>
      </c>
      <c r="AG80" s="134">
        <v>0</v>
      </c>
      <c r="AH80" s="173">
        <v>0</v>
      </c>
      <c r="AI80" s="163">
        <v>4</v>
      </c>
      <c r="AJ80" s="163">
        <v>0</v>
      </c>
      <c r="AK80" s="163">
        <v>0</v>
      </c>
      <c r="AL80" s="112">
        <v>0</v>
      </c>
      <c r="AM80" s="110">
        <v>3</v>
      </c>
    </row>
    <row r="81" spans="1:39" s="93" customFormat="1" ht="24">
      <c r="A81" s="159">
        <v>75</v>
      </c>
      <c r="B81" s="86" t="s">
        <v>81</v>
      </c>
      <c r="C81" s="163">
        <v>19</v>
      </c>
      <c r="D81" s="163">
        <v>19</v>
      </c>
      <c r="E81" s="112">
        <v>0</v>
      </c>
      <c r="F81" s="163">
        <v>5</v>
      </c>
      <c r="G81" s="163">
        <v>5</v>
      </c>
      <c r="H81" s="89">
        <f t="shared" si="1"/>
        <v>110</v>
      </c>
      <c r="I81" s="163">
        <v>22</v>
      </c>
      <c r="J81" s="163">
        <v>19</v>
      </c>
      <c r="K81" s="163">
        <v>66</v>
      </c>
      <c r="L81" s="163">
        <v>8</v>
      </c>
      <c r="M81" s="163">
        <v>17</v>
      </c>
      <c r="N81" s="163">
        <v>0</v>
      </c>
      <c r="O81" s="163">
        <v>5</v>
      </c>
      <c r="P81" s="163">
        <v>530</v>
      </c>
      <c r="Q81" s="163">
        <v>190</v>
      </c>
      <c r="R81" s="163">
        <v>2</v>
      </c>
      <c r="S81" s="163">
        <v>8</v>
      </c>
      <c r="T81" s="163">
        <v>10</v>
      </c>
      <c r="U81" s="163">
        <v>1</v>
      </c>
      <c r="V81" s="112">
        <v>6</v>
      </c>
      <c r="W81" s="163">
        <v>0</v>
      </c>
      <c r="X81" s="163">
        <v>2</v>
      </c>
      <c r="Y81" s="163">
        <v>12</v>
      </c>
      <c r="Z81" s="112">
        <v>0</v>
      </c>
      <c r="AA81" s="163">
        <v>14</v>
      </c>
      <c r="AB81" s="163">
        <v>2</v>
      </c>
      <c r="AC81" s="163">
        <v>2</v>
      </c>
      <c r="AD81" s="163">
        <v>0</v>
      </c>
      <c r="AE81" s="163">
        <v>0</v>
      </c>
      <c r="AF81" s="112">
        <v>0</v>
      </c>
      <c r="AG81" s="134">
        <v>0</v>
      </c>
      <c r="AH81" s="173">
        <v>0</v>
      </c>
      <c r="AI81" s="163">
        <v>1</v>
      </c>
      <c r="AJ81" s="163">
        <v>0</v>
      </c>
      <c r="AK81" s="163">
        <v>0</v>
      </c>
      <c r="AL81" s="112">
        <v>0</v>
      </c>
      <c r="AM81" s="110">
        <v>18</v>
      </c>
    </row>
    <row r="82" spans="1:39" s="93" customFormat="1" ht="24">
      <c r="A82" s="159">
        <v>76</v>
      </c>
      <c r="B82" s="86" t="s">
        <v>82</v>
      </c>
      <c r="C82" s="163">
        <v>14</v>
      </c>
      <c r="D82" s="163">
        <v>7</v>
      </c>
      <c r="E82" s="112">
        <v>0</v>
      </c>
      <c r="F82" s="163">
        <v>9</v>
      </c>
      <c r="G82" s="163">
        <v>1</v>
      </c>
      <c r="H82" s="89">
        <f t="shared" si="1"/>
        <v>410</v>
      </c>
      <c r="I82" s="163">
        <v>18</v>
      </c>
      <c r="J82" s="163">
        <v>35</v>
      </c>
      <c r="K82" s="163">
        <v>120</v>
      </c>
      <c r="L82" s="163">
        <v>80</v>
      </c>
      <c r="M82" s="163">
        <v>80</v>
      </c>
      <c r="N82" s="163">
        <v>95</v>
      </c>
      <c r="O82" s="163">
        <v>0</v>
      </c>
      <c r="P82" s="163">
        <v>0</v>
      </c>
      <c r="Q82" s="163">
        <v>0</v>
      </c>
      <c r="R82" s="163">
        <v>3</v>
      </c>
      <c r="S82" s="163">
        <v>15</v>
      </c>
      <c r="T82" s="163">
        <v>90</v>
      </c>
      <c r="U82" s="163">
        <v>0</v>
      </c>
      <c r="V82" s="112">
        <v>0</v>
      </c>
      <c r="W82" s="163">
        <v>0</v>
      </c>
      <c r="X82" s="163">
        <v>26</v>
      </c>
      <c r="Y82" s="163">
        <v>32</v>
      </c>
      <c r="Z82" s="112">
        <v>15</v>
      </c>
      <c r="AA82" s="163">
        <v>4</v>
      </c>
      <c r="AB82" s="163">
        <v>2</v>
      </c>
      <c r="AC82" s="163">
        <v>1</v>
      </c>
      <c r="AD82" s="163">
        <v>1</v>
      </c>
      <c r="AE82" s="163">
        <v>0</v>
      </c>
      <c r="AF82" s="112">
        <v>0</v>
      </c>
      <c r="AG82" s="134">
        <v>0</v>
      </c>
      <c r="AH82" s="173">
        <v>0</v>
      </c>
      <c r="AI82" s="163">
        <v>0</v>
      </c>
      <c r="AJ82" s="163">
        <v>0</v>
      </c>
      <c r="AK82" s="163">
        <v>0</v>
      </c>
      <c r="AL82" s="112">
        <v>0</v>
      </c>
      <c r="AM82" s="110">
        <v>7</v>
      </c>
    </row>
    <row r="83" spans="1:39" s="93" customFormat="1" ht="24">
      <c r="A83" s="159">
        <v>77</v>
      </c>
      <c r="B83" s="86" t="s">
        <v>83</v>
      </c>
      <c r="C83" s="163">
        <v>5</v>
      </c>
      <c r="D83" s="163">
        <v>5</v>
      </c>
      <c r="E83" s="107">
        <v>1</v>
      </c>
      <c r="F83" s="163">
        <v>6</v>
      </c>
      <c r="G83" s="163">
        <v>3</v>
      </c>
      <c r="H83" s="89">
        <f t="shared" si="1"/>
        <v>713</v>
      </c>
      <c r="I83" s="163">
        <v>137</v>
      </c>
      <c r="J83" s="163">
        <v>48</v>
      </c>
      <c r="K83" s="163">
        <v>535</v>
      </c>
      <c r="L83" s="163">
        <v>130</v>
      </c>
      <c r="M83" s="163">
        <v>0</v>
      </c>
      <c r="N83" s="163">
        <v>0</v>
      </c>
      <c r="O83" s="163">
        <v>0</v>
      </c>
      <c r="P83" s="163">
        <v>0</v>
      </c>
      <c r="Q83" s="163">
        <v>0</v>
      </c>
      <c r="R83" s="163">
        <v>0</v>
      </c>
      <c r="S83" s="163">
        <v>0</v>
      </c>
      <c r="T83" s="163">
        <v>0</v>
      </c>
      <c r="U83" s="163">
        <v>1</v>
      </c>
      <c r="V83" s="107">
        <v>15</v>
      </c>
      <c r="W83" s="163">
        <v>0</v>
      </c>
      <c r="X83" s="163">
        <v>0</v>
      </c>
      <c r="Y83" s="163">
        <v>0</v>
      </c>
      <c r="Z83" s="107">
        <v>0</v>
      </c>
      <c r="AA83" s="163">
        <v>14</v>
      </c>
      <c r="AB83" s="163">
        <v>0</v>
      </c>
      <c r="AC83" s="163">
        <v>1</v>
      </c>
      <c r="AD83" s="163">
        <v>0</v>
      </c>
      <c r="AE83" s="163">
        <v>0</v>
      </c>
      <c r="AF83" s="107">
        <v>0</v>
      </c>
      <c r="AG83" s="134">
        <v>0</v>
      </c>
      <c r="AH83" s="173">
        <v>0</v>
      </c>
      <c r="AI83" s="163">
        <v>0</v>
      </c>
      <c r="AJ83" s="163">
        <v>0</v>
      </c>
      <c r="AK83" s="163">
        <v>0</v>
      </c>
      <c r="AL83" s="112">
        <v>0</v>
      </c>
      <c r="AM83" s="110">
        <v>9</v>
      </c>
    </row>
    <row r="84" spans="1:39" s="93" customFormat="1" ht="22.5" customHeight="1">
      <c r="A84" s="159">
        <v>78</v>
      </c>
      <c r="B84" s="86" t="s">
        <v>113</v>
      </c>
      <c r="C84" s="163">
        <v>44</v>
      </c>
      <c r="D84" s="163">
        <v>14</v>
      </c>
      <c r="E84" s="164">
        <v>0</v>
      </c>
      <c r="F84" s="163">
        <v>64</v>
      </c>
      <c r="G84" s="163">
        <v>6</v>
      </c>
      <c r="H84" s="219">
        <f t="shared" si="1"/>
        <v>441</v>
      </c>
      <c r="I84" s="163">
        <v>298</v>
      </c>
      <c r="J84" s="163">
        <v>125</v>
      </c>
      <c r="K84" s="163">
        <v>25</v>
      </c>
      <c r="L84" s="163">
        <v>9</v>
      </c>
      <c r="M84" s="163">
        <v>12</v>
      </c>
      <c r="N84" s="163">
        <v>270</v>
      </c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163">
        <v>0</v>
      </c>
      <c r="U84" s="163">
        <v>5</v>
      </c>
      <c r="V84" s="112">
        <v>34</v>
      </c>
      <c r="W84" s="163">
        <v>6</v>
      </c>
      <c r="X84" s="163">
        <v>3</v>
      </c>
      <c r="Y84" s="163">
        <v>78</v>
      </c>
      <c r="Z84" s="112">
        <v>0</v>
      </c>
      <c r="AA84" s="163">
        <v>79</v>
      </c>
      <c r="AB84" s="163">
        <v>7</v>
      </c>
      <c r="AC84" s="163">
        <v>20</v>
      </c>
      <c r="AD84" s="163">
        <v>0</v>
      </c>
      <c r="AE84" s="163">
        <v>0</v>
      </c>
      <c r="AF84" s="112">
        <v>0</v>
      </c>
      <c r="AG84" s="134">
        <v>0</v>
      </c>
      <c r="AH84" s="173">
        <v>0</v>
      </c>
      <c r="AI84" s="163">
        <v>1</v>
      </c>
      <c r="AJ84" s="163">
        <v>1</v>
      </c>
      <c r="AK84" s="163">
        <v>0</v>
      </c>
      <c r="AL84" s="112">
        <v>0</v>
      </c>
      <c r="AM84" s="110">
        <v>18</v>
      </c>
    </row>
    <row r="85" spans="1:39" ht="16.5" thickBot="1">
      <c r="A85" s="159">
        <v>79</v>
      </c>
      <c r="B85" s="52" t="s">
        <v>84</v>
      </c>
      <c r="C85" s="28">
        <v>24</v>
      </c>
      <c r="D85" s="28">
        <v>16</v>
      </c>
      <c r="E85" s="29">
        <v>0</v>
      </c>
      <c r="F85" s="30">
        <v>10</v>
      </c>
      <c r="G85" s="31">
        <v>0</v>
      </c>
      <c r="H85" s="32">
        <f t="shared" si="1"/>
        <v>1598</v>
      </c>
      <c r="I85" s="31">
        <v>234</v>
      </c>
      <c r="J85" s="31">
        <v>0</v>
      </c>
      <c r="K85" s="31">
        <v>552</v>
      </c>
      <c r="L85" s="31">
        <v>0</v>
      </c>
      <c r="M85" s="31">
        <v>288</v>
      </c>
      <c r="N85" s="31">
        <v>758</v>
      </c>
      <c r="O85" s="28">
        <v>22</v>
      </c>
      <c r="P85" s="33">
        <v>270</v>
      </c>
      <c r="Q85" s="33">
        <v>130</v>
      </c>
      <c r="R85" s="33">
        <v>22</v>
      </c>
      <c r="S85" s="33">
        <v>66</v>
      </c>
      <c r="T85" s="33">
        <v>112</v>
      </c>
      <c r="U85" s="33">
        <v>10</v>
      </c>
      <c r="V85" s="34">
        <v>108</v>
      </c>
      <c r="W85" s="28">
        <v>0</v>
      </c>
      <c r="X85" s="33">
        <v>70</v>
      </c>
      <c r="Y85" s="33">
        <v>0</v>
      </c>
      <c r="Z85" s="34">
        <v>0</v>
      </c>
      <c r="AA85" s="28">
        <v>10</v>
      </c>
      <c r="AB85" s="33">
        <v>3</v>
      </c>
      <c r="AC85" s="33">
        <v>6</v>
      </c>
      <c r="AD85" s="33">
        <v>1</v>
      </c>
      <c r="AE85" s="33">
        <v>15</v>
      </c>
      <c r="AF85" s="34">
        <v>6</v>
      </c>
      <c r="AG85" s="30">
        <v>0</v>
      </c>
      <c r="AH85" s="174">
        <v>0</v>
      </c>
      <c r="AI85" s="35">
        <v>3</v>
      </c>
      <c r="AJ85" s="36">
        <v>2</v>
      </c>
      <c r="AK85" s="36">
        <v>1</v>
      </c>
      <c r="AL85" s="37">
        <v>1</v>
      </c>
      <c r="AM85" s="58">
        <v>25</v>
      </c>
    </row>
    <row r="86" spans="1:39" ht="17.25" thickTop="1" thickBot="1">
      <c r="A86" s="301" t="s">
        <v>85</v>
      </c>
      <c r="B86" s="302"/>
      <c r="C86" s="80">
        <f t="shared" ref="C86:AM86" si="2">SUM(C7:C85)</f>
        <v>1910</v>
      </c>
      <c r="D86" s="80">
        <f t="shared" si="2"/>
        <v>1482</v>
      </c>
      <c r="E86" s="81">
        <f t="shared" si="2"/>
        <v>492</v>
      </c>
      <c r="F86" s="80">
        <f t="shared" si="2"/>
        <v>1417</v>
      </c>
      <c r="G86" s="80">
        <f t="shared" si="2"/>
        <v>339</v>
      </c>
      <c r="H86" s="80">
        <f t="shared" si="2"/>
        <v>140240</v>
      </c>
      <c r="I86" s="80">
        <f t="shared" si="2"/>
        <v>39567</v>
      </c>
      <c r="J86" s="80">
        <f t="shared" si="2"/>
        <v>14165</v>
      </c>
      <c r="K86" s="80">
        <f t="shared" si="2"/>
        <v>21800</v>
      </c>
      <c r="L86" s="80">
        <f t="shared" si="2"/>
        <v>8287</v>
      </c>
      <c r="M86" s="80">
        <f t="shared" si="2"/>
        <v>12780</v>
      </c>
      <c r="N86" s="80">
        <f t="shared" si="2"/>
        <v>83208</v>
      </c>
      <c r="O86" s="80">
        <f t="shared" si="2"/>
        <v>578</v>
      </c>
      <c r="P86" s="80">
        <f t="shared" si="2"/>
        <v>90787</v>
      </c>
      <c r="Q86" s="80">
        <f t="shared" si="2"/>
        <v>33752</v>
      </c>
      <c r="R86" s="80">
        <f t="shared" si="2"/>
        <v>1033</v>
      </c>
      <c r="S86" s="80">
        <f t="shared" si="2"/>
        <v>11668</v>
      </c>
      <c r="T86" s="80">
        <f t="shared" si="2"/>
        <v>60513</v>
      </c>
      <c r="U86" s="80">
        <f t="shared" si="2"/>
        <v>325</v>
      </c>
      <c r="V86" s="82">
        <f t="shared" si="2"/>
        <v>14615</v>
      </c>
      <c r="W86" s="80">
        <f t="shared" si="2"/>
        <v>968</v>
      </c>
      <c r="X86" s="80">
        <f t="shared" si="2"/>
        <v>1702</v>
      </c>
      <c r="Y86" s="80">
        <f t="shared" si="2"/>
        <v>3332</v>
      </c>
      <c r="Z86" s="81">
        <f t="shared" si="2"/>
        <v>186</v>
      </c>
      <c r="AA86" s="80">
        <f t="shared" si="2"/>
        <v>1673</v>
      </c>
      <c r="AB86" s="80">
        <f t="shared" si="2"/>
        <v>188</v>
      </c>
      <c r="AC86" s="80">
        <f t="shared" si="2"/>
        <v>480</v>
      </c>
      <c r="AD86" s="80">
        <f t="shared" si="2"/>
        <v>30</v>
      </c>
      <c r="AE86" s="80">
        <f t="shared" si="2"/>
        <v>1826</v>
      </c>
      <c r="AF86" s="81">
        <f t="shared" si="2"/>
        <v>181</v>
      </c>
      <c r="AG86" s="135">
        <f t="shared" si="2"/>
        <v>45</v>
      </c>
      <c r="AH86" s="82">
        <f t="shared" si="2"/>
        <v>0</v>
      </c>
      <c r="AI86" s="80">
        <f t="shared" si="2"/>
        <v>158</v>
      </c>
      <c r="AJ86" s="80">
        <f t="shared" si="2"/>
        <v>62</v>
      </c>
      <c r="AK86" s="80">
        <f t="shared" si="2"/>
        <v>68</v>
      </c>
      <c r="AL86" s="81">
        <f t="shared" si="2"/>
        <v>74</v>
      </c>
      <c r="AM86" s="83">
        <f t="shared" si="2"/>
        <v>1841</v>
      </c>
    </row>
    <row r="87" spans="1:39" s="75" customFormat="1" ht="14.25" thickTop="1" thickBot="1">
      <c r="A87" s="295" t="s">
        <v>143</v>
      </c>
      <c r="B87" s="296"/>
      <c r="C87" s="76">
        <f>SUM(C72,C67,C52,C46,C39,C30,C29,C27,C22,C21,C18,C17,C11)</f>
        <v>536</v>
      </c>
      <c r="D87" s="77">
        <f t="shared" ref="D87:AM87" si="3">SUM(D72,D67,D52,D46,D39,D30,D29,D27,D22,D21,D18,D17,D11)</f>
        <v>352</v>
      </c>
      <c r="E87" s="78">
        <f t="shared" si="3"/>
        <v>35</v>
      </c>
      <c r="F87" s="76">
        <f t="shared" si="3"/>
        <v>248</v>
      </c>
      <c r="G87" s="77">
        <f t="shared" si="3"/>
        <v>60</v>
      </c>
      <c r="H87" s="77">
        <f t="shared" si="3"/>
        <v>37760</v>
      </c>
      <c r="I87" s="77">
        <f t="shared" si="3"/>
        <v>8796</v>
      </c>
      <c r="J87" s="77">
        <f t="shared" si="3"/>
        <v>3659</v>
      </c>
      <c r="K87" s="77">
        <f t="shared" si="3"/>
        <v>6273</v>
      </c>
      <c r="L87" s="77">
        <f t="shared" si="3"/>
        <v>3042</v>
      </c>
      <c r="M87" s="77">
        <f t="shared" si="3"/>
        <v>4451</v>
      </c>
      <c r="N87" s="77">
        <f t="shared" si="3"/>
        <v>20335</v>
      </c>
      <c r="O87" s="77">
        <f t="shared" si="3"/>
        <v>85</v>
      </c>
      <c r="P87" s="77">
        <f t="shared" si="3"/>
        <v>7055</v>
      </c>
      <c r="Q87" s="77">
        <f t="shared" si="3"/>
        <v>2039</v>
      </c>
      <c r="R87" s="77">
        <f t="shared" si="3"/>
        <v>466</v>
      </c>
      <c r="S87" s="77">
        <f t="shared" si="3"/>
        <v>7240</v>
      </c>
      <c r="T87" s="77">
        <f t="shared" si="3"/>
        <v>17397</v>
      </c>
      <c r="U87" s="77">
        <f t="shared" si="3"/>
        <v>27</v>
      </c>
      <c r="V87" s="78">
        <f t="shared" si="3"/>
        <v>1904</v>
      </c>
      <c r="W87" s="76">
        <f t="shared" si="3"/>
        <v>222</v>
      </c>
      <c r="X87" s="77">
        <f t="shared" si="3"/>
        <v>473</v>
      </c>
      <c r="Y87" s="77">
        <f t="shared" si="3"/>
        <v>1035</v>
      </c>
      <c r="Z87" s="78">
        <f t="shared" si="3"/>
        <v>2</v>
      </c>
      <c r="AA87" s="76">
        <f t="shared" si="3"/>
        <v>511</v>
      </c>
      <c r="AB87" s="77">
        <f t="shared" si="3"/>
        <v>26</v>
      </c>
      <c r="AC87" s="77">
        <f t="shared" si="3"/>
        <v>72</v>
      </c>
      <c r="AD87" s="77">
        <f t="shared" si="3"/>
        <v>4</v>
      </c>
      <c r="AE87" s="77">
        <f t="shared" si="3"/>
        <v>893</v>
      </c>
      <c r="AF87" s="78">
        <f t="shared" si="3"/>
        <v>66</v>
      </c>
      <c r="AG87" s="136">
        <f t="shared" si="3"/>
        <v>33</v>
      </c>
      <c r="AH87" s="175">
        <f t="shared" si="3"/>
        <v>0</v>
      </c>
      <c r="AI87" s="76">
        <f t="shared" si="3"/>
        <v>64</v>
      </c>
      <c r="AJ87" s="77">
        <f t="shared" si="3"/>
        <v>29</v>
      </c>
      <c r="AK87" s="77">
        <f t="shared" si="3"/>
        <v>32</v>
      </c>
      <c r="AL87" s="78">
        <f t="shared" si="3"/>
        <v>29</v>
      </c>
      <c r="AM87" s="79">
        <f t="shared" si="3"/>
        <v>150</v>
      </c>
    </row>
    <row r="88" spans="1:39" s="158" customFormat="1" ht="32.25" customHeight="1" thickTop="1">
      <c r="B88" s="300" t="s">
        <v>138</v>
      </c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</row>
    <row r="89" spans="1:39" s="158" customFormat="1" ht="12" customHeight="1">
      <c r="B89" s="341" t="s">
        <v>199</v>
      </c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</row>
    <row r="90" spans="1:39" s="93" customFormat="1" ht="14.25" customHeight="1">
      <c r="A90" s="118"/>
      <c r="B90" s="288" t="s">
        <v>157</v>
      </c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</row>
    <row r="91" spans="1:39" s="151" customFormat="1" ht="12.75">
      <c r="B91" s="288" t="s">
        <v>201</v>
      </c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</row>
    <row r="92" spans="1:39" s="151" customFormat="1" ht="4.5" customHeight="1"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</row>
    <row r="93" spans="1:39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100" spans="1:37">
      <c r="A100" s="270" t="s">
        <v>196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</row>
    <row r="101" spans="1:37" ht="16.5" thickBot="1">
      <c r="A101" s="234" t="s">
        <v>0</v>
      </c>
      <c r="B101" s="235" t="s">
        <v>86</v>
      </c>
      <c r="C101" s="271" t="s">
        <v>169</v>
      </c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2"/>
      <c r="U101" s="273" t="s">
        <v>170</v>
      </c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5"/>
      <c r="AF101" s="129"/>
      <c r="AG101" s="129"/>
      <c r="AH101" s="129"/>
      <c r="AI101" s="129"/>
      <c r="AJ101" s="129"/>
      <c r="AK101" s="129"/>
    </row>
    <row r="102" spans="1:37">
      <c r="A102" s="234"/>
      <c r="B102" s="235"/>
      <c r="C102" s="240" t="s">
        <v>171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2"/>
      <c r="O102" s="243" t="s">
        <v>172</v>
      </c>
      <c r="P102" s="241"/>
      <c r="Q102" s="241"/>
      <c r="R102" s="241"/>
      <c r="S102" s="241"/>
      <c r="T102" s="242"/>
      <c r="U102" s="244" t="s">
        <v>173</v>
      </c>
      <c r="V102" s="245"/>
      <c r="W102" s="245"/>
      <c r="X102" s="245"/>
      <c r="Y102" s="245"/>
      <c r="Z102" s="244" t="s">
        <v>174</v>
      </c>
      <c r="AA102" s="245"/>
      <c r="AB102" s="245"/>
      <c r="AC102" s="245"/>
      <c r="AD102" s="245"/>
      <c r="AE102" s="246"/>
      <c r="AF102" s="129"/>
      <c r="AG102" s="129"/>
      <c r="AH102" s="129"/>
      <c r="AI102" s="129"/>
      <c r="AJ102" s="129"/>
      <c r="AK102" s="129"/>
    </row>
    <row r="103" spans="1:37">
      <c r="A103" s="234"/>
      <c r="B103" s="235"/>
      <c r="C103" s="238" t="s">
        <v>175</v>
      </c>
      <c r="D103" s="236" t="s">
        <v>19</v>
      </c>
      <c r="E103" s="236" t="s">
        <v>176</v>
      </c>
      <c r="F103" s="237" t="s">
        <v>177</v>
      </c>
      <c r="G103" s="237"/>
      <c r="H103" s="237"/>
      <c r="I103" s="237"/>
      <c r="J103" s="237"/>
      <c r="K103" s="237"/>
      <c r="L103" s="236" t="s">
        <v>178</v>
      </c>
      <c r="M103" s="236" t="s">
        <v>179</v>
      </c>
      <c r="N103" s="239" t="s">
        <v>180</v>
      </c>
      <c r="O103" s="253" t="s">
        <v>175</v>
      </c>
      <c r="P103" s="250" t="s">
        <v>19</v>
      </c>
      <c r="Q103" s="236" t="s">
        <v>178</v>
      </c>
      <c r="R103" s="236" t="s">
        <v>179</v>
      </c>
      <c r="S103" s="236" t="s">
        <v>181</v>
      </c>
      <c r="T103" s="239" t="s">
        <v>180</v>
      </c>
      <c r="U103" s="253" t="s">
        <v>175</v>
      </c>
      <c r="V103" s="250" t="s">
        <v>19</v>
      </c>
      <c r="W103" s="250" t="s">
        <v>178</v>
      </c>
      <c r="X103" s="250" t="s">
        <v>179</v>
      </c>
      <c r="Y103" s="247" t="s">
        <v>180</v>
      </c>
      <c r="Z103" s="253" t="s">
        <v>175</v>
      </c>
      <c r="AA103" s="236" t="s">
        <v>19</v>
      </c>
      <c r="AB103" s="250" t="s">
        <v>178</v>
      </c>
      <c r="AC103" s="250" t="s">
        <v>179</v>
      </c>
      <c r="AD103" s="250" t="s">
        <v>182</v>
      </c>
      <c r="AE103" s="247" t="s">
        <v>180</v>
      </c>
      <c r="AF103" s="129"/>
      <c r="AG103" s="129"/>
      <c r="AH103" s="129"/>
      <c r="AI103" s="129"/>
      <c r="AJ103" s="129"/>
      <c r="AK103" s="129"/>
    </row>
    <row r="104" spans="1:37">
      <c r="A104" s="234"/>
      <c r="B104" s="235"/>
      <c r="C104" s="238"/>
      <c r="D104" s="236"/>
      <c r="E104" s="236"/>
      <c r="F104" s="236" t="s">
        <v>183</v>
      </c>
      <c r="G104" s="236" t="s">
        <v>184</v>
      </c>
      <c r="H104" s="236" t="s">
        <v>185</v>
      </c>
      <c r="I104" s="236" t="s">
        <v>186</v>
      </c>
      <c r="J104" s="236" t="s">
        <v>187</v>
      </c>
      <c r="K104" s="236" t="s">
        <v>188</v>
      </c>
      <c r="L104" s="236"/>
      <c r="M104" s="236"/>
      <c r="N104" s="239"/>
      <c r="O104" s="254"/>
      <c r="P104" s="251"/>
      <c r="Q104" s="236"/>
      <c r="R104" s="236"/>
      <c r="S104" s="236"/>
      <c r="T104" s="239"/>
      <c r="U104" s="254"/>
      <c r="V104" s="251"/>
      <c r="W104" s="251"/>
      <c r="X104" s="251"/>
      <c r="Y104" s="248"/>
      <c r="Z104" s="254"/>
      <c r="AA104" s="236"/>
      <c r="AB104" s="251"/>
      <c r="AC104" s="251"/>
      <c r="AD104" s="251"/>
      <c r="AE104" s="248"/>
      <c r="AF104" s="129"/>
      <c r="AG104" s="129"/>
      <c r="AH104" s="129"/>
      <c r="AI104" s="129"/>
      <c r="AJ104" s="129"/>
      <c r="AK104" s="129"/>
    </row>
    <row r="105" spans="1:37">
      <c r="A105" s="234"/>
      <c r="B105" s="235"/>
      <c r="C105" s="238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9"/>
      <c r="O105" s="255"/>
      <c r="P105" s="252"/>
      <c r="Q105" s="236"/>
      <c r="R105" s="236"/>
      <c r="S105" s="236"/>
      <c r="T105" s="239"/>
      <c r="U105" s="255"/>
      <c r="V105" s="252"/>
      <c r="W105" s="252"/>
      <c r="X105" s="252"/>
      <c r="Y105" s="249"/>
      <c r="Z105" s="255"/>
      <c r="AA105" s="236"/>
      <c r="AB105" s="252"/>
      <c r="AC105" s="252"/>
      <c r="AD105" s="252"/>
      <c r="AE105" s="249"/>
      <c r="AF105" s="129"/>
      <c r="AG105" s="129"/>
      <c r="AH105" s="129"/>
      <c r="AI105" s="129"/>
      <c r="AJ105" s="129"/>
      <c r="AK105" s="129"/>
    </row>
    <row r="106" spans="1:37">
      <c r="A106" s="234"/>
      <c r="B106" s="235"/>
      <c r="C106" s="222">
        <v>1</v>
      </c>
      <c r="D106" s="222">
        <v>2</v>
      </c>
      <c r="E106" s="222">
        <v>3</v>
      </c>
      <c r="F106" s="222">
        <v>4</v>
      </c>
      <c r="G106" s="222">
        <v>5</v>
      </c>
      <c r="H106" s="222">
        <v>6</v>
      </c>
      <c r="I106" s="222">
        <v>7</v>
      </c>
      <c r="J106" s="222">
        <v>8</v>
      </c>
      <c r="K106" s="222">
        <v>9</v>
      </c>
      <c r="L106" s="222">
        <v>10</v>
      </c>
      <c r="M106" s="222">
        <v>11</v>
      </c>
      <c r="N106" s="226">
        <v>12</v>
      </c>
      <c r="O106" s="225">
        <v>13</v>
      </c>
      <c r="P106" s="222">
        <v>14</v>
      </c>
      <c r="Q106" s="222">
        <v>15</v>
      </c>
      <c r="R106" s="222">
        <v>16</v>
      </c>
      <c r="S106" s="222">
        <v>17</v>
      </c>
      <c r="T106" s="226">
        <v>18</v>
      </c>
      <c r="U106" s="225">
        <v>19</v>
      </c>
      <c r="V106" s="222">
        <v>20</v>
      </c>
      <c r="W106" s="222">
        <v>21</v>
      </c>
      <c r="X106" s="222">
        <v>22</v>
      </c>
      <c r="Y106" s="227">
        <v>23</v>
      </c>
      <c r="Z106" s="225">
        <v>24</v>
      </c>
      <c r="AA106" s="222">
        <v>25</v>
      </c>
      <c r="AB106" s="222">
        <v>26</v>
      </c>
      <c r="AC106" s="222">
        <v>27</v>
      </c>
      <c r="AD106" s="222">
        <v>28</v>
      </c>
      <c r="AE106" s="226">
        <v>29</v>
      </c>
      <c r="AF106" s="129"/>
      <c r="AG106" s="129"/>
      <c r="AH106" s="129"/>
      <c r="AI106" s="129"/>
      <c r="AJ106" s="129"/>
      <c r="AK106" s="129"/>
    </row>
    <row r="107" spans="1:37" ht="25.5">
      <c r="A107" s="221">
        <v>1</v>
      </c>
      <c r="B107" s="224" t="s">
        <v>32</v>
      </c>
      <c r="C107" s="228">
        <v>1</v>
      </c>
      <c r="D107" s="229"/>
      <c r="E107" s="230">
        <v>0</v>
      </c>
      <c r="F107" s="229"/>
      <c r="G107" s="229"/>
      <c r="H107" s="229"/>
      <c r="I107" s="229"/>
      <c r="J107" s="229"/>
      <c r="K107" s="229">
        <v>1</v>
      </c>
      <c r="L107" s="229">
        <v>1</v>
      </c>
      <c r="M107" s="229"/>
      <c r="N107" s="231"/>
      <c r="O107" s="232"/>
      <c r="P107" s="229"/>
      <c r="Q107" s="229"/>
      <c r="R107" s="229"/>
      <c r="S107" s="229"/>
      <c r="T107" s="231"/>
      <c r="U107" s="232"/>
      <c r="V107" s="229"/>
      <c r="W107" s="229"/>
      <c r="X107" s="229"/>
      <c r="Y107" s="233"/>
      <c r="Z107" s="232"/>
      <c r="AA107" s="229"/>
      <c r="AB107" s="229"/>
      <c r="AC107" s="229"/>
      <c r="AD107" s="229"/>
      <c r="AE107" s="231"/>
      <c r="AF107" s="129"/>
      <c r="AG107" s="129"/>
      <c r="AH107" s="129"/>
      <c r="AI107" s="129"/>
      <c r="AJ107" s="129"/>
      <c r="AK107" s="129"/>
    </row>
    <row r="108" spans="1:37">
      <c r="A108" s="221">
        <v>2</v>
      </c>
      <c r="B108" s="224" t="s">
        <v>34</v>
      </c>
      <c r="C108" s="228">
        <v>6</v>
      </c>
      <c r="D108" s="229"/>
      <c r="E108" s="230">
        <v>6</v>
      </c>
      <c r="F108" s="229"/>
      <c r="G108" s="229"/>
      <c r="H108" s="229"/>
      <c r="I108" s="229"/>
      <c r="J108" s="229"/>
      <c r="K108" s="229"/>
      <c r="L108" s="229">
        <v>6</v>
      </c>
      <c r="M108" s="229"/>
      <c r="N108" s="231"/>
      <c r="O108" s="232"/>
      <c r="P108" s="229"/>
      <c r="Q108" s="229"/>
      <c r="R108" s="229"/>
      <c r="S108" s="229"/>
      <c r="T108" s="231"/>
      <c r="U108" s="232"/>
      <c r="V108" s="229"/>
      <c r="W108" s="229"/>
      <c r="X108" s="229"/>
      <c r="Y108" s="233"/>
      <c r="Z108" s="232"/>
      <c r="AA108" s="229"/>
      <c r="AB108" s="229"/>
      <c r="AC108" s="229"/>
      <c r="AD108" s="229"/>
      <c r="AE108" s="231"/>
    </row>
    <row r="109" spans="1:37" ht="24" customHeight="1">
      <c r="A109" s="221">
        <v>3</v>
      </c>
      <c r="B109" s="224" t="s">
        <v>115</v>
      </c>
      <c r="C109" s="228">
        <v>1</v>
      </c>
      <c r="D109" s="229"/>
      <c r="E109" s="230">
        <v>1</v>
      </c>
      <c r="F109" s="229"/>
      <c r="G109" s="229"/>
      <c r="H109" s="229"/>
      <c r="I109" s="229"/>
      <c r="J109" s="229"/>
      <c r="K109" s="229"/>
      <c r="L109" s="229">
        <v>1</v>
      </c>
      <c r="M109" s="229"/>
      <c r="N109" s="231"/>
      <c r="O109" s="232"/>
      <c r="P109" s="229"/>
      <c r="Q109" s="229"/>
      <c r="R109" s="229"/>
      <c r="S109" s="229"/>
      <c r="T109" s="231"/>
      <c r="U109" s="232"/>
      <c r="V109" s="229"/>
      <c r="W109" s="229"/>
      <c r="X109" s="229"/>
      <c r="Y109" s="233"/>
      <c r="Z109" s="232"/>
      <c r="AA109" s="229"/>
      <c r="AB109" s="229"/>
      <c r="AC109" s="229"/>
      <c r="AD109" s="229"/>
      <c r="AE109" s="231"/>
    </row>
    <row r="110" spans="1:37">
      <c r="A110" s="221">
        <v>4</v>
      </c>
      <c r="B110" s="224" t="s">
        <v>45</v>
      </c>
      <c r="C110" s="228">
        <v>1</v>
      </c>
      <c r="D110" s="229"/>
      <c r="E110" s="230">
        <v>1</v>
      </c>
      <c r="F110" s="229"/>
      <c r="G110" s="229"/>
      <c r="H110" s="229"/>
      <c r="I110" s="229"/>
      <c r="J110" s="229"/>
      <c r="K110" s="229"/>
      <c r="L110" s="229">
        <v>1</v>
      </c>
      <c r="M110" s="229"/>
      <c r="N110" s="231"/>
      <c r="O110" s="232"/>
      <c r="P110" s="229"/>
      <c r="Q110" s="229"/>
      <c r="R110" s="229"/>
      <c r="S110" s="229"/>
      <c r="T110" s="231"/>
      <c r="U110" s="232"/>
      <c r="V110" s="229"/>
      <c r="W110" s="229"/>
      <c r="X110" s="229"/>
      <c r="Y110" s="233"/>
      <c r="Z110" s="232"/>
      <c r="AA110" s="229"/>
      <c r="AB110" s="229"/>
      <c r="AC110" s="229"/>
      <c r="AD110" s="229"/>
      <c r="AE110" s="231"/>
    </row>
    <row r="111" spans="1:37">
      <c r="A111" s="221">
        <v>5</v>
      </c>
      <c r="B111" s="224" t="s">
        <v>46</v>
      </c>
      <c r="C111" s="228">
        <v>11</v>
      </c>
      <c r="D111" s="229"/>
      <c r="E111" s="230">
        <v>11</v>
      </c>
      <c r="F111" s="229"/>
      <c r="G111" s="229"/>
      <c r="H111" s="229"/>
      <c r="I111" s="229"/>
      <c r="J111" s="229"/>
      <c r="K111" s="229"/>
      <c r="L111" s="229">
        <v>11</v>
      </c>
      <c r="M111" s="229"/>
      <c r="N111" s="231"/>
      <c r="O111" s="232"/>
      <c r="P111" s="229"/>
      <c r="Q111" s="229"/>
      <c r="R111" s="229"/>
      <c r="S111" s="229"/>
      <c r="T111" s="231"/>
      <c r="U111" s="232"/>
      <c r="V111" s="229"/>
      <c r="W111" s="229"/>
      <c r="X111" s="229"/>
      <c r="Y111" s="233"/>
      <c r="Z111" s="232"/>
      <c r="AA111" s="229"/>
      <c r="AB111" s="229"/>
      <c r="AC111" s="229"/>
      <c r="AD111" s="229"/>
      <c r="AE111" s="231"/>
    </row>
    <row r="112" spans="1:37" ht="25.5">
      <c r="A112" s="221">
        <v>6</v>
      </c>
      <c r="B112" s="224" t="s">
        <v>50</v>
      </c>
      <c r="C112" s="228">
        <v>1</v>
      </c>
      <c r="D112" s="229"/>
      <c r="E112" s="230">
        <v>1</v>
      </c>
      <c r="F112" s="229"/>
      <c r="G112" s="229"/>
      <c r="H112" s="229"/>
      <c r="I112" s="229"/>
      <c r="J112" s="229"/>
      <c r="K112" s="229"/>
      <c r="L112" s="229"/>
      <c r="M112" s="229"/>
      <c r="N112" s="231">
        <v>1</v>
      </c>
      <c r="O112" s="232"/>
      <c r="P112" s="229"/>
      <c r="Q112" s="229"/>
      <c r="R112" s="229"/>
      <c r="S112" s="229"/>
      <c r="T112" s="231"/>
      <c r="U112" s="232"/>
      <c r="V112" s="229"/>
      <c r="W112" s="229"/>
      <c r="X112" s="229"/>
      <c r="Y112" s="233"/>
      <c r="Z112" s="232"/>
      <c r="AA112" s="229"/>
      <c r="AB112" s="229"/>
      <c r="AC112" s="229"/>
      <c r="AD112" s="229"/>
      <c r="AE112" s="231"/>
    </row>
    <row r="113" spans="1:31" ht="26.25" customHeight="1">
      <c r="A113" s="221">
        <v>7</v>
      </c>
      <c r="B113" s="224" t="s">
        <v>51</v>
      </c>
      <c r="C113" s="228">
        <v>4</v>
      </c>
      <c r="D113" s="229">
        <v>1</v>
      </c>
      <c r="E113" s="230">
        <v>4</v>
      </c>
      <c r="F113" s="229"/>
      <c r="G113" s="229"/>
      <c r="H113" s="229"/>
      <c r="I113" s="229"/>
      <c r="J113" s="229"/>
      <c r="K113" s="229"/>
      <c r="L113" s="229">
        <v>4</v>
      </c>
      <c r="M113" s="229"/>
      <c r="N113" s="231"/>
      <c r="O113" s="232"/>
      <c r="P113" s="229"/>
      <c r="Q113" s="229"/>
      <c r="R113" s="229"/>
      <c r="S113" s="229"/>
      <c r="T113" s="231"/>
      <c r="U113" s="232"/>
      <c r="V113" s="229"/>
      <c r="W113" s="229"/>
      <c r="X113" s="229"/>
      <c r="Y113" s="233"/>
      <c r="Z113" s="232"/>
      <c r="AA113" s="229"/>
      <c r="AB113" s="229"/>
      <c r="AC113" s="229"/>
      <c r="AD113" s="229"/>
      <c r="AE113" s="231"/>
    </row>
    <row r="114" spans="1:31" ht="25.5">
      <c r="A114" s="221">
        <v>8</v>
      </c>
      <c r="B114" s="224" t="s">
        <v>54</v>
      </c>
      <c r="C114" s="228">
        <v>1</v>
      </c>
      <c r="D114" s="229">
        <v>1</v>
      </c>
      <c r="E114" s="230">
        <v>0</v>
      </c>
      <c r="F114" s="229"/>
      <c r="G114" s="229"/>
      <c r="H114" s="229">
        <v>1</v>
      </c>
      <c r="I114" s="229"/>
      <c r="J114" s="229"/>
      <c r="K114" s="229"/>
      <c r="L114" s="229"/>
      <c r="M114" s="229"/>
      <c r="N114" s="231">
        <v>1</v>
      </c>
      <c r="O114" s="232"/>
      <c r="P114" s="229"/>
      <c r="Q114" s="229"/>
      <c r="R114" s="229"/>
      <c r="S114" s="229"/>
      <c r="T114" s="231"/>
      <c r="U114" s="232"/>
      <c r="V114" s="229"/>
      <c r="W114" s="229"/>
      <c r="X114" s="229"/>
      <c r="Y114" s="233"/>
      <c r="Z114" s="232"/>
      <c r="AA114" s="229"/>
      <c r="AB114" s="229"/>
      <c r="AC114" s="229"/>
      <c r="AD114" s="229"/>
      <c r="AE114" s="231"/>
    </row>
    <row r="115" spans="1:31" ht="25.5" customHeight="1">
      <c r="A115" s="221">
        <v>9</v>
      </c>
      <c r="B115" s="224" t="s">
        <v>62</v>
      </c>
      <c r="C115" s="228">
        <v>11</v>
      </c>
      <c r="D115" s="229">
        <v>2</v>
      </c>
      <c r="E115" s="230">
        <v>11</v>
      </c>
      <c r="F115" s="229"/>
      <c r="G115" s="229"/>
      <c r="H115" s="229"/>
      <c r="I115" s="229"/>
      <c r="J115" s="229"/>
      <c r="K115" s="229"/>
      <c r="L115" s="229">
        <v>11</v>
      </c>
      <c r="M115" s="229"/>
      <c r="N115" s="231"/>
      <c r="O115" s="232"/>
      <c r="P115" s="229"/>
      <c r="Q115" s="229"/>
      <c r="R115" s="229"/>
      <c r="S115" s="229"/>
      <c r="T115" s="231"/>
      <c r="U115" s="232"/>
      <c r="V115" s="229"/>
      <c r="W115" s="229"/>
      <c r="X115" s="229"/>
      <c r="Y115" s="233"/>
      <c r="Z115" s="232"/>
      <c r="AA115" s="229"/>
      <c r="AB115" s="229"/>
      <c r="AC115" s="229"/>
      <c r="AD115" s="229"/>
      <c r="AE115" s="231"/>
    </row>
    <row r="116" spans="1:31">
      <c r="A116" s="221">
        <v>10</v>
      </c>
      <c r="B116" s="224" t="s">
        <v>66</v>
      </c>
      <c r="C116" s="228">
        <v>3</v>
      </c>
      <c r="D116" s="229"/>
      <c r="E116" s="230">
        <v>0</v>
      </c>
      <c r="F116" s="229"/>
      <c r="G116" s="229">
        <v>1</v>
      </c>
      <c r="H116" s="229">
        <v>2</v>
      </c>
      <c r="I116" s="229"/>
      <c r="J116" s="229"/>
      <c r="K116" s="229"/>
      <c r="L116" s="229">
        <v>2</v>
      </c>
      <c r="M116" s="229"/>
      <c r="N116" s="231"/>
      <c r="O116" s="232">
        <v>1</v>
      </c>
      <c r="P116" s="229"/>
      <c r="Q116" s="229">
        <v>1</v>
      </c>
      <c r="R116" s="229"/>
      <c r="S116" s="229"/>
      <c r="T116" s="231"/>
      <c r="U116" s="232"/>
      <c r="V116" s="229"/>
      <c r="W116" s="229"/>
      <c r="X116" s="229"/>
      <c r="Y116" s="233"/>
      <c r="Z116" s="232"/>
      <c r="AA116" s="229"/>
      <c r="AB116" s="229"/>
      <c r="AC116" s="229"/>
      <c r="AD116" s="229"/>
      <c r="AE116" s="231"/>
    </row>
    <row r="117" spans="1:31" ht="25.5">
      <c r="A117" s="221">
        <v>11</v>
      </c>
      <c r="B117" s="224" t="s">
        <v>70</v>
      </c>
      <c r="C117" s="228">
        <v>1</v>
      </c>
      <c r="D117" s="229"/>
      <c r="E117" s="230">
        <v>0</v>
      </c>
      <c r="F117" s="229"/>
      <c r="G117" s="229"/>
      <c r="H117" s="229"/>
      <c r="I117" s="229"/>
      <c r="J117" s="229">
        <v>1</v>
      </c>
      <c r="K117" s="229"/>
      <c r="L117" s="229">
        <v>1</v>
      </c>
      <c r="M117" s="229"/>
      <c r="N117" s="231"/>
      <c r="O117" s="232"/>
      <c r="P117" s="229"/>
      <c r="Q117" s="229"/>
      <c r="R117" s="229"/>
      <c r="S117" s="229"/>
      <c r="T117" s="231"/>
      <c r="U117" s="232"/>
      <c r="V117" s="229"/>
      <c r="W117" s="229"/>
      <c r="X117" s="229"/>
      <c r="Y117" s="233"/>
      <c r="Z117" s="232"/>
      <c r="AA117" s="229"/>
      <c r="AB117" s="229"/>
      <c r="AC117" s="229"/>
      <c r="AD117" s="229"/>
      <c r="AE117" s="231"/>
    </row>
    <row r="118" spans="1:31" ht="25.5">
      <c r="A118" s="221">
        <v>12</v>
      </c>
      <c r="B118" s="224" t="s">
        <v>74</v>
      </c>
      <c r="C118" s="228">
        <v>3</v>
      </c>
      <c r="D118" s="229"/>
      <c r="E118" s="230">
        <v>0</v>
      </c>
      <c r="F118" s="229"/>
      <c r="G118" s="229"/>
      <c r="H118" s="229">
        <v>1</v>
      </c>
      <c r="I118" s="229"/>
      <c r="J118" s="229"/>
      <c r="K118" s="229">
        <v>2</v>
      </c>
      <c r="L118" s="229">
        <v>3</v>
      </c>
      <c r="M118" s="229"/>
      <c r="N118" s="231"/>
      <c r="O118" s="232"/>
      <c r="P118" s="229"/>
      <c r="Q118" s="229"/>
      <c r="R118" s="229"/>
      <c r="S118" s="229"/>
      <c r="T118" s="231"/>
      <c r="U118" s="232"/>
      <c r="V118" s="229"/>
      <c r="W118" s="229"/>
      <c r="X118" s="229"/>
      <c r="Y118" s="233"/>
      <c r="Z118" s="232"/>
      <c r="AA118" s="229"/>
      <c r="AB118" s="229"/>
      <c r="AC118" s="229"/>
      <c r="AD118" s="229"/>
      <c r="AE118" s="231"/>
    </row>
    <row r="119" spans="1:31">
      <c r="A119" s="223"/>
      <c r="B119" s="220" t="s">
        <v>85</v>
      </c>
      <c r="C119" s="228">
        <f t="shared" ref="C119:AE119" si="4">SUM(C107:C118)</f>
        <v>44</v>
      </c>
      <c r="D119" s="228">
        <f t="shared" si="4"/>
        <v>4</v>
      </c>
      <c r="E119" s="228">
        <f t="shared" si="4"/>
        <v>35</v>
      </c>
      <c r="F119" s="228">
        <f t="shared" si="4"/>
        <v>0</v>
      </c>
      <c r="G119" s="228">
        <f t="shared" si="4"/>
        <v>1</v>
      </c>
      <c r="H119" s="228">
        <f t="shared" si="4"/>
        <v>4</v>
      </c>
      <c r="I119" s="228">
        <f t="shared" si="4"/>
        <v>0</v>
      </c>
      <c r="J119" s="228">
        <f t="shared" si="4"/>
        <v>1</v>
      </c>
      <c r="K119" s="228">
        <f t="shared" si="4"/>
        <v>3</v>
      </c>
      <c r="L119" s="228">
        <f t="shared" si="4"/>
        <v>41</v>
      </c>
      <c r="M119" s="228">
        <f t="shared" si="4"/>
        <v>0</v>
      </c>
      <c r="N119" s="228">
        <f t="shared" si="4"/>
        <v>2</v>
      </c>
      <c r="O119" s="228">
        <f t="shared" si="4"/>
        <v>1</v>
      </c>
      <c r="P119" s="228">
        <f t="shared" si="4"/>
        <v>0</v>
      </c>
      <c r="Q119" s="228">
        <f t="shared" si="4"/>
        <v>1</v>
      </c>
      <c r="R119" s="228">
        <f t="shared" si="4"/>
        <v>0</v>
      </c>
      <c r="S119" s="228">
        <f t="shared" si="4"/>
        <v>0</v>
      </c>
      <c r="T119" s="228">
        <f t="shared" si="4"/>
        <v>0</v>
      </c>
      <c r="U119" s="228">
        <f t="shared" si="4"/>
        <v>0</v>
      </c>
      <c r="V119" s="228">
        <f t="shared" si="4"/>
        <v>0</v>
      </c>
      <c r="W119" s="228">
        <f t="shared" si="4"/>
        <v>0</v>
      </c>
      <c r="X119" s="228">
        <f t="shared" si="4"/>
        <v>0</v>
      </c>
      <c r="Y119" s="228">
        <f t="shared" si="4"/>
        <v>0</v>
      </c>
      <c r="Z119" s="228">
        <f t="shared" si="4"/>
        <v>0</v>
      </c>
      <c r="AA119" s="228">
        <f t="shared" si="4"/>
        <v>0</v>
      </c>
      <c r="AB119" s="228">
        <f t="shared" si="4"/>
        <v>0</v>
      </c>
      <c r="AC119" s="228">
        <f t="shared" si="4"/>
        <v>0</v>
      </c>
      <c r="AD119" s="228">
        <f t="shared" si="4"/>
        <v>0</v>
      </c>
      <c r="AE119" s="228">
        <f t="shared" si="4"/>
        <v>0</v>
      </c>
    </row>
  </sheetData>
  <mergeCells count="84">
    <mergeCell ref="X4:X5"/>
    <mergeCell ref="D4:D5"/>
    <mergeCell ref="R3:T4"/>
    <mergeCell ref="B89:AL89"/>
    <mergeCell ref="AM3:AM5"/>
    <mergeCell ref="AF4:AF5"/>
    <mergeCell ref="B88:AL88"/>
    <mergeCell ref="A86:B86"/>
    <mergeCell ref="AD4:AD5"/>
    <mergeCell ref="AK4:AK5"/>
    <mergeCell ref="AI4:AI5"/>
    <mergeCell ref="A2:A6"/>
    <mergeCell ref="Y4:Y5"/>
    <mergeCell ref="AE4:AE5"/>
    <mergeCell ref="AA3:AB3"/>
    <mergeCell ref="E4:E5"/>
    <mergeCell ref="W2:Z3"/>
    <mergeCell ref="U3:V4"/>
    <mergeCell ref="C2:E3"/>
    <mergeCell ref="C4:C5"/>
    <mergeCell ref="AI3:AK3"/>
    <mergeCell ref="AC3:AD3"/>
    <mergeCell ref="AL3:AL5"/>
    <mergeCell ref="AG3:AG5"/>
    <mergeCell ref="AH3:AH5"/>
    <mergeCell ref="AE3:AF3"/>
    <mergeCell ref="AC4:AC5"/>
    <mergeCell ref="A100:AK100"/>
    <mergeCell ref="C101:T101"/>
    <mergeCell ref="U101:AE101"/>
    <mergeCell ref="W4:W5"/>
    <mergeCell ref="M103:M105"/>
    <mergeCell ref="B90:AL90"/>
    <mergeCell ref="G4:G5"/>
    <mergeCell ref="B2:B6"/>
    <mergeCell ref="AA2:AF2"/>
    <mergeCell ref="A87:B87"/>
    <mergeCell ref="F2:V2"/>
    <mergeCell ref="H4:N4"/>
    <mergeCell ref="B91:AK91"/>
    <mergeCell ref="B92:AK92"/>
    <mergeCell ref="O3:Q4"/>
    <mergeCell ref="AA4:AA5"/>
    <mergeCell ref="AG2:AM2"/>
    <mergeCell ref="V103:V105"/>
    <mergeCell ref="W103:W105"/>
    <mergeCell ref="X103:X105"/>
    <mergeCell ref="L103:L105"/>
    <mergeCell ref="O103:O105"/>
    <mergeCell ref="Q103:Q105"/>
    <mergeCell ref="R103:R105"/>
    <mergeCell ref="S103:S105"/>
    <mergeCell ref="T103:T105"/>
    <mergeCell ref="F3:N3"/>
    <mergeCell ref="AE103:AE105"/>
    <mergeCell ref="AJ4:AJ5"/>
    <mergeCell ref="F4:F5"/>
    <mergeCell ref="Z4:Z5"/>
    <mergeCell ref="AB4:AB5"/>
    <mergeCell ref="Z102:AE102"/>
    <mergeCell ref="Y103:Y105"/>
    <mergeCell ref="P103:P105"/>
    <mergeCell ref="Z103:Z105"/>
    <mergeCell ref="AA103:AA105"/>
    <mergeCell ref="AB103:AB105"/>
    <mergeCell ref="AC103:AC105"/>
    <mergeCell ref="U103:U105"/>
    <mergeCell ref="U102:Y102"/>
    <mergeCell ref="AD103:AD105"/>
    <mergeCell ref="N103:N105"/>
    <mergeCell ref="D103:D105"/>
    <mergeCell ref="E103:E105"/>
    <mergeCell ref="C102:N102"/>
    <mergeCell ref="O102:T102"/>
    <mergeCell ref="F104:F105"/>
    <mergeCell ref="G104:G105"/>
    <mergeCell ref="J104:J105"/>
    <mergeCell ref="K104:K105"/>
    <mergeCell ref="A101:A106"/>
    <mergeCell ref="B101:B106"/>
    <mergeCell ref="H104:H105"/>
    <mergeCell ref="I104:I105"/>
    <mergeCell ref="F103:K103"/>
    <mergeCell ref="C103:C105"/>
  </mergeCells>
  <phoneticPr fontId="12" type="noConversion"/>
  <conditionalFormatting sqref="C45:AM85 C7:AM43">
    <cfRule type="cellIs" dxfId="3" priority="3" stopIfTrue="1" operator="equal">
      <formula>0</formula>
    </cfRule>
  </conditionalFormatting>
  <conditionalFormatting sqref="C44:AM44">
    <cfRule type="cellIs" dxfId="2" priority="1" stopIfTrue="1" operator="equal">
      <formula>0</formula>
    </cfRule>
  </conditionalFormatting>
  <pageMargins left="0.74803149606299213" right="0.48" top="0.45" bottom="0.48" header="0.39" footer="0.41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AL92"/>
  <sheetViews>
    <sheetView zoomScaleNormal="100" zoomScaleSheetLayoutView="100" workbookViewId="0">
      <selection activeCell="C96" sqref="C96"/>
    </sheetView>
  </sheetViews>
  <sheetFormatPr defaultColWidth="10.28515625" defaultRowHeight="12.75"/>
  <cols>
    <col min="1" max="1" width="3.42578125" style="8" customWidth="1"/>
    <col min="2" max="2" width="29.42578125" style="3" customWidth="1"/>
    <col min="3" max="3" width="8" style="3" customWidth="1"/>
    <col min="4" max="4" width="6.28515625" style="3" customWidth="1"/>
    <col min="5" max="5" width="8.28515625" style="3" customWidth="1"/>
    <col min="6" max="6" width="6" style="3" customWidth="1"/>
    <col min="7" max="7" width="5.7109375" style="3" customWidth="1"/>
    <col min="8" max="8" width="6.42578125" style="3" customWidth="1"/>
    <col min="9" max="9" width="6.28515625" style="3" customWidth="1"/>
    <col min="10" max="11" width="6.85546875" style="3" customWidth="1"/>
    <col min="12" max="12" width="6.28515625" style="3" customWidth="1"/>
    <col min="13" max="13" width="6.85546875" style="3" customWidth="1"/>
    <col min="14" max="14" width="6.42578125" style="3" customWidth="1"/>
    <col min="15" max="15" width="6.28515625" style="3" customWidth="1"/>
    <col min="16" max="17" width="5.28515625" style="3" customWidth="1"/>
    <col min="18" max="18" width="6.5703125" style="3" customWidth="1"/>
    <col min="19" max="19" width="5.28515625" style="3" customWidth="1"/>
    <col min="20" max="20" width="6.42578125" style="3" customWidth="1"/>
    <col min="21" max="21" width="7" style="3" customWidth="1"/>
    <col min="22" max="22" width="6.5703125" style="3" customWidth="1"/>
    <col min="23" max="23" width="8.42578125" style="3" customWidth="1"/>
    <col min="24" max="24" width="6.140625" style="40" customWidth="1"/>
    <col min="25" max="30" width="6.5703125" style="3" customWidth="1"/>
    <col min="31" max="16384" width="10.28515625" style="3"/>
  </cols>
  <sheetData>
    <row r="1" spans="1:30" s="8" customFormat="1">
      <c r="A1" s="1" t="s">
        <v>198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38"/>
      <c r="Y1" s="11"/>
      <c r="Z1" s="11"/>
      <c r="AA1" s="11"/>
      <c r="AB1" s="11"/>
      <c r="AC1" s="11"/>
      <c r="AD1" s="11"/>
    </row>
    <row r="2" spans="1:30" s="151" customFormat="1" ht="12.75" customHeight="1">
      <c r="A2" s="361" t="s">
        <v>0</v>
      </c>
      <c r="B2" s="364" t="s">
        <v>86</v>
      </c>
      <c r="C2" s="388" t="s">
        <v>87</v>
      </c>
      <c r="D2" s="388"/>
      <c r="E2" s="388"/>
      <c r="F2" s="389"/>
      <c r="G2" s="389"/>
      <c r="H2" s="389"/>
      <c r="I2" s="389"/>
      <c r="J2" s="389"/>
      <c r="K2" s="379" t="s">
        <v>88</v>
      </c>
      <c r="L2" s="389" t="s">
        <v>89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70" t="s">
        <v>90</v>
      </c>
      <c r="X2" s="367" t="s">
        <v>133</v>
      </c>
      <c r="Y2" s="376" t="s">
        <v>123</v>
      </c>
      <c r="Z2" s="376"/>
      <c r="AA2" s="376"/>
      <c r="AB2" s="376"/>
      <c r="AC2" s="376"/>
      <c r="AD2" s="376"/>
    </row>
    <row r="3" spans="1:30" s="151" customFormat="1" ht="12.75" customHeight="1">
      <c r="A3" s="362"/>
      <c r="B3" s="365"/>
      <c r="C3" s="382" t="s">
        <v>91</v>
      </c>
      <c r="D3" s="383"/>
      <c r="E3" s="384"/>
      <c r="F3" s="355" t="s">
        <v>92</v>
      </c>
      <c r="G3" s="358" t="s">
        <v>124</v>
      </c>
      <c r="H3" s="358" t="s">
        <v>93</v>
      </c>
      <c r="I3" s="358" t="s">
        <v>94</v>
      </c>
      <c r="J3" s="358" t="s">
        <v>95</v>
      </c>
      <c r="K3" s="380"/>
      <c r="L3" s="345" t="s">
        <v>156</v>
      </c>
      <c r="M3" s="346"/>
      <c r="N3" s="345" t="s">
        <v>149</v>
      </c>
      <c r="O3" s="346"/>
      <c r="P3" s="345" t="s">
        <v>150</v>
      </c>
      <c r="Q3" s="346"/>
      <c r="R3" s="390" t="s">
        <v>96</v>
      </c>
      <c r="S3" s="393"/>
      <c r="T3" s="390" t="s">
        <v>110</v>
      </c>
      <c r="U3" s="373" t="s">
        <v>111</v>
      </c>
      <c r="V3" s="396" t="s">
        <v>97</v>
      </c>
      <c r="W3" s="371"/>
      <c r="X3" s="368"/>
      <c r="Y3" s="344" t="s">
        <v>125</v>
      </c>
      <c r="Z3" s="344" t="s">
        <v>126</v>
      </c>
      <c r="AA3" s="344" t="s">
        <v>127</v>
      </c>
      <c r="AB3" s="344" t="s">
        <v>128</v>
      </c>
      <c r="AC3" s="344" t="s">
        <v>129</v>
      </c>
      <c r="AD3" s="344" t="s">
        <v>130</v>
      </c>
    </row>
    <row r="4" spans="1:30" s="151" customFormat="1" ht="12.75" customHeight="1">
      <c r="A4" s="362"/>
      <c r="B4" s="365"/>
      <c r="C4" s="385"/>
      <c r="D4" s="386"/>
      <c r="E4" s="387"/>
      <c r="F4" s="356"/>
      <c r="G4" s="359"/>
      <c r="H4" s="359"/>
      <c r="I4" s="359"/>
      <c r="J4" s="359"/>
      <c r="K4" s="380"/>
      <c r="L4" s="347"/>
      <c r="M4" s="348"/>
      <c r="N4" s="347"/>
      <c r="O4" s="348"/>
      <c r="P4" s="347"/>
      <c r="Q4" s="348"/>
      <c r="R4" s="391"/>
      <c r="S4" s="394"/>
      <c r="T4" s="391"/>
      <c r="U4" s="374"/>
      <c r="V4" s="397"/>
      <c r="W4" s="371"/>
      <c r="X4" s="368"/>
      <c r="Y4" s="344"/>
      <c r="Z4" s="344"/>
      <c r="AA4" s="344"/>
      <c r="AB4" s="344"/>
      <c r="AC4" s="344"/>
      <c r="AD4" s="344"/>
    </row>
    <row r="5" spans="1:30" s="151" customFormat="1" ht="5.25" customHeight="1">
      <c r="A5" s="362"/>
      <c r="B5" s="365"/>
      <c r="C5" s="377" t="s">
        <v>155</v>
      </c>
      <c r="D5" s="377" t="s">
        <v>151</v>
      </c>
      <c r="E5" s="353" t="s">
        <v>152</v>
      </c>
      <c r="F5" s="356"/>
      <c r="G5" s="359" t="s">
        <v>124</v>
      </c>
      <c r="H5" s="359"/>
      <c r="I5" s="359"/>
      <c r="J5" s="359"/>
      <c r="K5" s="380"/>
      <c r="L5" s="349"/>
      <c r="M5" s="350"/>
      <c r="N5" s="349"/>
      <c r="O5" s="350"/>
      <c r="P5" s="349"/>
      <c r="Q5" s="350"/>
      <c r="R5" s="392"/>
      <c r="S5" s="395"/>
      <c r="T5" s="392"/>
      <c r="U5" s="374"/>
      <c r="V5" s="397"/>
      <c r="W5" s="371"/>
      <c r="X5" s="368"/>
      <c r="Y5" s="344"/>
      <c r="Z5" s="344"/>
      <c r="AA5" s="344"/>
      <c r="AB5" s="344"/>
      <c r="AC5" s="344"/>
      <c r="AD5" s="344"/>
    </row>
    <row r="6" spans="1:30" s="151" customFormat="1" ht="46.5" customHeight="1">
      <c r="A6" s="362"/>
      <c r="B6" s="365"/>
      <c r="C6" s="378"/>
      <c r="D6" s="378"/>
      <c r="E6" s="354"/>
      <c r="F6" s="357"/>
      <c r="G6" s="360"/>
      <c r="H6" s="360"/>
      <c r="I6" s="360"/>
      <c r="J6" s="360"/>
      <c r="K6" s="381"/>
      <c r="L6" s="152" t="s">
        <v>98</v>
      </c>
      <c r="M6" s="152" t="s">
        <v>99</v>
      </c>
      <c r="N6" s="152" t="s">
        <v>98</v>
      </c>
      <c r="O6" s="152" t="s">
        <v>99</v>
      </c>
      <c r="P6" s="152" t="s">
        <v>98</v>
      </c>
      <c r="Q6" s="152" t="s">
        <v>99</v>
      </c>
      <c r="R6" s="48" t="s">
        <v>100</v>
      </c>
      <c r="S6" s="49" t="s">
        <v>101</v>
      </c>
      <c r="T6" s="49" t="s">
        <v>112</v>
      </c>
      <c r="U6" s="375"/>
      <c r="V6" s="398"/>
      <c r="W6" s="372"/>
      <c r="X6" s="369"/>
      <c r="Y6" s="344"/>
      <c r="Z6" s="344"/>
      <c r="AA6" s="344"/>
      <c r="AB6" s="344"/>
      <c r="AC6" s="344"/>
      <c r="AD6" s="344"/>
    </row>
    <row r="7" spans="1:30" s="151" customFormat="1" ht="10.5" customHeight="1">
      <c r="A7" s="363"/>
      <c r="B7" s="366"/>
      <c r="C7" s="153">
        <v>1</v>
      </c>
      <c r="D7" s="153">
        <v>2</v>
      </c>
      <c r="E7" s="153">
        <v>3</v>
      </c>
      <c r="F7" s="153">
        <v>4</v>
      </c>
      <c r="G7" s="153">
        <v>5</v>
      </c>
      <c r="H7" s="153">
        <v>6</v>
      </c>
      <c r="I7" s="153">
        <v>7</v>
      </c>
      <c r="J7" s="153">
        <v>8</v>
      </c>
      <c r="K7" s="153">
        <v>9</v>
      </c>
      <c r="L7" s="153">
        <v>10</v>
      </c>
      <c r="M7" s="153">
        <v>11</v>
      </c>
      <c r="N7" s="153">
        <v>12</v>
      </c>
      <c r="O7" s="153">
        <v>13</v>
      </c>
      <c r="P7" s="153">
        <v>14</v>
      </c>
      <c r="Q7" s="153">
        <v>15</v>
      </c>
      <c r="R7" s="153">
        <v>16</v>
      </c>
      <c r="S7" s="153">
        <v>17</v>
      </c>
      <c r="T7" s="153">
        <v>18</v>
      </c>
      <c r="U7" s="153">
        <v>19</v>
      </c>
      <c r="V7" s="153">
        <v>20</v>
      </c>
      <c r="W7" s="153">
        <v>21</v>
      </c>
      <c r="X7" s="153">
        <v>22</v>
      </c>
      <c r="Y7" s="153">
        <v>23</v>
      </c>
      <c r="Z7" s="153">
        <v>24</v>
      </c>
      <c r="AA7" s="153">
        <v>25</v>
      </c>
      <c r="AB7" s="153">
        <v>26</v>
      </c>
      <c r="AC7" s="153">
        <v>27</v>
      </c>
      <c r="AD7" s="153">
        <v>28</v>
      </c>
    </row>
    <row r="8" spans="1:30" s="10" customFormat="1">
      <c r="A8" s="12">
        <v>1</v>
      </c>
      <c r="B8" s="13" t="s">
        <v>28</v>
      </c>
      <c r="C8" s="14">
        <v>237.32</v>
      </c>
      <c r="D8" s="96">
        <v>0</v>
      </c>
      <c r="E8" s="14">
        <v>0</v>
      </c>
      <c r="F8" s="14">
        <v>0</v>
      </c>
      <c r="G8" s="14">
        <v>15</v>
      </c>
      <c r="H8" s="14">
        <v>0</v>
      </c>
      <c r="I8" s="14">
        <v>4.74</v>
      </c>
      <c r="J8" s="14">
        <v>47.78</v>
      </c>
      <c r="K8" s="97">
        <f t="shared" ref="K8:K13" si="0">SUM(C8:J8)</f>
        <v>304.84000000000003</v>
      </c>
      <c r="L8" s="14">
        <v>108.41</v>
      </c>
      <c r="M8" s="14">
        <v>50.94</v>
      </c>
      <c r="N8" s="14">
        <v>64.739999999999995</v>
      </c>
      <c r="O8" s="14">
        <v>0</v>
      </c>
      <c r="P8" s="14">
        <v>0</v>
      </c>
      <c r="Q8" s="14">
        <v>0</v>
      </c>
      <c r="R8" s="14">
        <v>1.96</v>
      </c>
      <c r="S8" s="14">
        <v>0</v>
      </c>
      <c r="T8" s="14">
        <v>20.75</v>
      </c>
      <c r="U8" s="14">
        <v>29.98</v>
      </c>
      <c r="V8" s="14">
        <v>15.38</v>
      </c>
      <c r="W8" s="16">
        <f>SUM(L8:V8)</f>
        <v>292.15999999999997</v>
      </c>
      <c r="X8" s="39">
        <f t="shared" ref="X8:X58" si="1">K8-W8</f>
        <v>12.680000000000064</v>
      </c>
      <c r="Y8" s="96">
        <v>0</v>
      </c>
      <c r="Z8" s="14">
        <v>40.21</v>
      </c>
      <c r="AA8" s="96">
        <v>0.32</v>
      </c>
      <c r="AB8" s="96">
        <v>7.34</v>
      </c>
      <c r="AC8" s="96">
        <v>29.3</v>
      </c>
      <c r="AD8" s="96">
        <v>0.6</v>
      </c>
    </row>
    <row r="9" spans="1:30" s="10" customFormat="1" ht="12.75" customHeight="1">
      <c r="A9" s="12">
        <v>2</v>
      </c>
      <c r="B9" s="13" t="s">
        <v>29</v>
      </c>
      <c r="C9" s="14">
        <v>0</v>
      </c>
      <c r="D9" s="9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4</v>
      </c>
      <c r="K9" s="97">
        <f t="shared" si="0"/>
        <v>4</v>
      </c>
      <c r="L9" s="14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1</v>
      </c>
      <c r="W9" s="16">
        <f t="shared" ref="W9:W76" si="2">SUM(L9:V9)</f>
        <v>2</v>
      </c>
      <c r="X9" s="39">
        <f t="shared" si="1"/>
        <v>2</v>
      </c>
      <c r="Y9" s="15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</row>
    <row r="10" spans="1:30" s="10" customFormat="1" ht="12.75" customHeight="1">
      <c r="A10" s="12">
        <v>3</v>
      </c>
      <c r="B10" s="13" t="s">
        <v>30</v>
      </c>
      <c r="C10" s="14">
        <v>121.12</v>
      </c>
      <c r="D10" s="96">
        <v>0.27</v>
      </c>
      <c r="E10" s="14">
        <v>0</v>
      </c>
      <c r="F10" s="14">
        <v>0</v>
      </c>
      <c r="G10" s="14">
        <v>0</v>
      </c>
      <c r="H10" s="14">
        <v>0</v>
      </c>
      <c r="I10" s="14">
        <v>9.67</v>
      </c>
      <c r="J10" s="14">
        <v>275</v>
      </c>
      <c r="K10" s="97">
        <f t="shared" si="0"/>
        <v>406.06</v>
      </c>
      <c r="L10" s="14">
        <v>111.49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39.520000000000003</v>
      </c>
      <c r="U10" s="14">
        <v>98.31</v>
      </c>
      <c r="V10" s="14">
        <v>85.48</v>
      </c>
      <c r="W10" s="16">
        <f t="shared" si="2"/>
        <v>334.8</v>
      </c>
      <c r="X10" s="39">
        <f t="shared" si="1"/>
        <v>71.259999999999991</v>
      </c>
      <c r="Y10" s="15">
        <v>0.56000000000000005</v>
      </c>
      <c r="Z10" s="14">
        <v>1.92</v>
      </c>
      <c r="AA10" s="14">
        <v>1.59</v>
      </c>
      <c r="AB10" s="14">
        <v>4.25</v>
      </c>
      <c r="AC10" s="14">
        <v>0</v>
      </c>
      <c r="AD10" s="14">
        <v>3.91</v>
      </c>
    </row>
    <row r="11" spans="1:30" s="10" customFormat="1" ht="12.75" customHeight="1">
      <c r="A11" s="12">
        <v>4</v>
      </c>
      <c r="B11" s="13" t="s">
        <v>31</v>
      </c>
      <c r="C11" s="14">
        <v>58.31</v>
      </c>
      <c r="D11" s="96">
        <v>40</v>
      </c>
      <c r="E11" s="14">
        <v>0</v>
      </c>
      <c r="F11" s="14">
        <v>0</v>
      </c>
      <c r="G11" s="14">
        <v>48.5</v>
      </c>
      <c r="H11" s="14">
        <v>5</v>
      </c>
      <c r="I11" s="14">
        <v>43.48</v>
      </c>
      <c r="J11" s="14">
        <v>0</v>
      </c>
      <c r="K11" s="97">
        <f t="shared" si="0"/>
        <v>195.29</v>
      </c>
      <c r="L11" s="14">
        <v>68.5</v>
      </c>
      <c r="M11" s="14">
        <v>28.45</v>
      </c>
      <c r="N11" s="14">
        <v>23.4</v>
      </c>
      <c r="O11" s="14">
        <v>2.8</v>
      </c>
      <c r="P11" s="14">
        <v>0</v>
      </c>
      <c r="Q11" s="14">
        <v>0</v>
      </c>
      <c r="R11" s="14">
        <v>2.2999999999999998</v>
      </c>
      <c r="S11" s="14">
        <v>0</v>
      </c>
      <c r="T11" s="14">
        <v>0</v>
      </c>
      <c r="U11" s="14">
        <v>13.68</v>
      </c>
      <c r="V11" s="14">
        <v>35.299999999999997</v>
      </c>
      <c r="W11" s="16">
        <f t="shared" si="2"/>
        <v>174.43</v>
      </c>
      <c r="X11" s="39">
        <f t="shared" si="1"/>
        <v>20.859999999999985</v>
      </c>
      <c r="Y11" s="15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</row>
    <row r="12" spans="1:30" s="10" customFormat="1" ht="21.75" customHeight="1">
      <c r="A12" s="120">
        <v>5</v>
      </c>
      <c r="B12" s="121" t="s">
        <v>32</v>
      </c>
      <c r="C12" s="102">
        <v>521.20000000000005</v>
      </c>
      <c r="D12" s="102">
        <v>0</v>
      </c>
      <c r="E12" s="14">
        <v>0</v>
      </c>
      <c r="F12" s="14">
        <v>0</v>
      </c>
      <c r="G12" s="14">
        <v>365.1</v>
      </c>
      <c r="H12" s="14">
        <v>0</v>
      </c>
      <c r="I12" s="14">
        <v>0</v>
      </c>
      <c r="J12" s="14">
        <v>3.2</v>
      </c>
      <c r="K12" s="97">
        <f t="shared" si="0"/>
        <v>889.50000000000011</v>
      </c>
      <c r="L12" s="14">
        <v>50</v>
      </c>
      <c r="M12" s="14">
        <v>192</v>
      </c>
      <c r="N12" s="14">
        <v>114</v>
      </c>
      <c r="O12" s="14">
        <v>185</v>
      </c>
      <c r="P12" s="14">
        <v>0.5</v>
      </c>
      <c r="Q12" s="14">
        <v>0</v>
      </c>
      <c r="R12" s="14">
        <v>1</v>
      </c>
      <c r="S12" s="14">
        <v>0</v>
      </c>
      <c r="T12" s="14">
        <v>36</v>
      </c>
      <c r="U12" s="14">
        <v>69</v>
      </c>
      <c r="V12" s="14">
        <v>242</v>
      </c>
      <c r="W12" s="16">
        <f t="shared" si="2"/>
        <v>889.5</v>
      </c>
      <c r="X12" s="39">
        <f t="shared" si="1"/>
        <v>0</v>
      </c>
      <c r="Y12" s="15">
        <v>0</v>
      </c>
      <c r="Z12" s="14">
        <v>0</v>
      </c>
      <c r="AA12" s="14">
        <v>23</v>
      </c>
      <c r="AB12" s="14">
        <v>19</v>
      </c>
      <c r="AC12" s="14">
        <v>3.6</v>
      </c>
      <c r="AD12" s="14">
        <v>22</v>
      </c>
    </row>
    <row r="13" spans="1:30" s="99" customFormat="1" ht="36" customHeight="1">
      <c r="A13" s="95">
        <v>6</v>
      </c>
      <c r="B13" s="100" t="s">
        <v>168</v>
      </c>
      <c r="C13" s="104">
        <v>0</v>
      </c>
      <c r="D13" s="162">
        <v>0</v>
      </c>
      <c r="E13" s="101">
        <v>0</v>
      </c>
      <c r="F13" s="96">
        <v>0</v>
      </c>
      <c r="G13" s="96">
        <v>33.5</v>
      </c>
      <c r="H13" s="96">
        <v>0</v>
      </c>
      <c r="I13" s="96">
        <v>1.34</v>
      </c>
      <c r="J13" s="96">
        <v>0</v>
      </c>
      <c r="K13" s="97">
        <f t="shared" si="0"/>
        <v>34.840000000000003</v>
      </c>
      <c r="L13" s="96">
        <v>6.67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4.57</v>
      </c>
      <c r="U13" s="96">
        <v>9.57</v>
      </c>
      <c r="V13" s="96">
        <v>9.0299999999999994</v>
      </c>
      <c r="W13" s="16">
        <f t="shared" si="2"/>
        <v>29.840000000000003</v>
      </c>
      <c r="X13" s="39">
        <f t="shared" si="1"/>
        <v>5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</row>
    <row r="14" spans="1:30" s="10" customFormat="1">
      <c r="A14" s="12">
        <v>7</v>
      </c>
      <c r="B14" s="13" t="s">
        <v>33</v>
      </c>
      <c r="C14" s="103">
        <v>163.65</v>
      </c>
      <c r="D14" s="103">
        <v>0</v>
      </c>
      <c r="E14" s="14">
        <v>0</v>
      </c>
      <c r="F14" s="14">
        <v>7</v>
      </c>
      <c r="G14" s="14">
        <v>94.05</v>
      </c>
      <c r="H14" s="14">
        <v>0</v>
      </c>
      <c r="I14" s="14">
        <v>0</v>
      </c>
      <c r="J14" s="14">
        <v>6.47</v>
      </c>
      <c r="K14" s="97">
        <f t="shared" ref="K14:K82" si="3">SUM(C14:J14)</f>
        <v>271.17</v>
      </c>
      <c r="L14" s="14">
        <v>75.81</v>
      </c>
      <c r="M14" s="14">
        <v>26.31</v>
      </c>
      <c r="N14" s="14">
        <v>19</v>
      </c>
      <c r="O14" s="14">
        <v>3.46</v>
      </c>
      <c r="P14" s="14">
        <v>0</v>
      </c>
      <c r="Q14" s="14">
        <v>0</v>
      </c>
      <c r="R14" s="14">
        <v>0</v>
      </c>
      <c r="S14" s="14">
        <v>0</v>
      </c>
      <c r="T14" s="14">
        <v>34.799999999999997</v>
      </c>
      <c r="U14" s="14">
        <v>14.96</v>
      </c>
      <c r="V14" s="14">
        <v>39.35</v>
      </c>
      <c r="W14" s="16">
        <f t="shared" si="2"/>
        <v>213.69</v>
      </c>
      <c r="X14" s="39">
        <f t="shared" si="1"/>
        <v>57.480000000000018</v>
      </c>
      <c r="Y14" s="15">
        <v>0.98</v>
      </c>
      <c r="Z14" s="14">
        <v>11.04</v>
      </c>
      <c r="AA14" s="14">
        <v>0.25</v>
      </c>
      <c r="AB14" s="14">
        <v>9.42</v>
      </c>
      <c r="AC14" s="14">
        <v>20.6</v>
      </c>
      <c r="AD14" s="14">
        <v>0</v>
      </c>
    </row>
    <row r="15" spans="1:30" s="10" customFormat="1">
      <c r="A15" s="12">
        <v>8</v>
      </c>
      <c r="B15" s="13" t="s">
        <v>34</v>
      </c>
      <c r="C15" s="14">
        <v>202.08500000000001</v>
      </c>
      <c r="D15" s="96">
        <v>21.152000000000001</v>
      </c>
      <c r="E15" s="14">
        <v>0</v>
      </c>
      <c r="F15" s="14">
        <v>0</v>
      </c>
      <c r="G15" s="14">
        <v>296.40600000000001</v>
      </c>
      <c r="H15" s="14">
        <v>320.88099999999997</v>
      </c>
      <c r="I15" s="14">
        <v>11.183999999999999</v>
      </c>
      <c r="J15" s="14">
        <v>27.012</v>
      </c>
      <c r="K15" s="97">
        <f t="shared" si="3"/>
        <v>878.72</v>
      </c>
      <c r="L15" s="14">
        <v>30</v>
      </c>
      <c r="M15" s="14">
        <v>210</v>
      </c>
      <c r="N15" s="14">
        <v>55</v>
      </c>
      <c r="O15" s="14">
        <v>250</v>
      </c>
      <c r="P15" s="14">
        <v>12</v>
      </c>
      <c r="Q15" s="14">
        <v>0</v>
      </c>
      <c r="R15" s="14">
        <v>5</v>
      </c>
      <c r="S15" s="14">
        <v>0</v>
      </c>
      <c r="T15" s="14">
        <v>110</v>
      </c>
      <c r="U15" s="14">
        <v>77</v>
      </c>
      <c r="V15" s="14">
        <v>120</v>
      </c>
      <c r="W15" s="16">
        <f t="shared" si="2"/>
        <v>869</v>
      </c>
      <c r="X15" s="39">
        <f t="shared" si="1"/>
        <v>9.7200000000000273</v>
      </c>
      <c r="Y15" s="15">
        <v>30</v>
      </c>
      <c r="Z15" s="14">
        <v>0</v>
      </c>
      <c r="AA15" s="14">
        <v>8</v>
      </c>
      <c r="AB15" s="14">
        <v>59</v>
      </c>
      <c r="AC15" s="14">
        <v>215</v>
      </c>
      <c r="AD15" s="14">
        <v>0</v>
      </c>
    </row>
    <row r="16" spans="1:30" s="10" customFormat="1">
      <c r="A16" s="12">
        <v>9</v>
      </c>
      <c r="B16" s="13" t="s">
        <v>35</v>
      </c>
      <c r="C16" s="14">
        <v>4.0540000000000003</v>
      </c>
      <c r="D16" s="96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0.5</v>
      </c>
      <c r="K16" s="97">
        <f t="shared" si="3"/>
        <v>4.5540000000000003</v>
      </c>
      <c r="L16" s="14">
        <v>4.5540000000000003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6">
        <f t="shared" si="2"/>
        <v>4.5540000000000003</v>
      </c>
      <c r="X16" s="39">
        <f t="shared" si="1"/>
        <v>0</v>
      </c>
      <c r="Y16" s="15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</row>
    <row r="17" spans="1:30" s="10" customFormat="1">
      <c r="A17" s="12">
        <v>10</v>
      </c>
      <c r="B17" s="13" t="s">
        <v>36</v>
      </c>
      <c r="C17" s="14">
        <v>15</v>
      </c>
      <c r="D17" s="96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0.85</v>
      </c>
      <c r="K17" s="97">
        <f t="shared" si="3"/>
        <v>15.85</v>
      </c>
      <c r="L17" s="14">
        <v>5.17</v>
      </c>
      <c r="M17" s="14">
        <v>8.65</v>
      </c>
      <c r="N17" s="14">
        <v>0</v>
      </c>
      <c r="O17" s="14">
        <v>0</v>
      </c>
      <c r="P17" s="14">
        <v>0</v>
      </c>
      <c r="Q17" s="14">
        <v>0</v>
      </c>
      <c r="R17" s="14">
        <v>0.3</v>
      </c>
      <c r="S17" s="14">
        <v>0</v>
      </c>
      <c r="T17" s="14">
        <v>1.5</v>
      </c>
      <c r="U17" s="14">
        <v>3.9</v>
      </c>
      <c r="V17" s="14">
        <v>0</v>
      </c>
      <c r="W17" s="16">
        <f t="shared" si="2"/>
        <v>19.52</v>
      </c>
      <c r="X17" s="39">
        <f t="shared" si="1"/>
        <v>-3.67</v>
      </c>
      <c r="Y17" s="15">
        <v>0</v>
      </c>
      <c r="Z17" s="14">
        <v>4.17</v>
      </c>
      <c r="AA17" s="14">
        <v>0</v>
      </c>
      <c r="AB17" s="14">
        <v>0</v>
      </c>
      <c r="AC17" s="14">
        <v>0</v>
      </c>
      <c r="AD17" s="14">
        <v>0</v>
      </c>
    </row>
    <row r="18" spans="1:30" s="10" customFormat="1">
      <c r="A18" s="120">
        <v>11</v>
      </c>
      <c r="B18" s="121" t="s">
        <v>37</v>
      </c>
      <c r="C18" s="14">
        <v>205</v>
      </c>
      <c r="D18" s="96">
        <v>0</v>
      </c>
      <c r="E18" s="14">
        <v>0</v>
      </c>
      <c r="F18" s="14">
        <v>0</v>
      </c>
      <c r="G18" s="14">
        <v>176</v>
      </c>
      <c r="H18" s="14">
        <v>13</v>
      </c>
      <c r="I18" s="14">
        <v>0.5</v>
      </c>
      <c r="J18" s="14">
        <v>57</v>
      </c>
      <c r="K18" s="97">
        <f t="shared" si="3"/>
        <v>451.5</v>
      </c>
      <c r="L18" s="14">
        <v>120</v>
      </c>
      <c r="M18" s="14">
        <v>88</v>
      </c>
      <c r="N18" s="14">
        <v>33</v>
      </c>
      <c r="O18" s="14">
        <v>29</v>
      </c>
      <c r="P18" s="14">
        <v>0</v>
      </c>
      <c r="Q18" s="14">
        <v>0</v>
      </c>
      <c r="R18" s="14">
        <v>0</v>
      </c>
      <c r="S18" s="14">
        <v>0</v>
      </c>
      <c r="T18" s="14">
        <v>6</v>
      </c>
      <c r="U18" s="14">
        <v>44</v>
      </c>
      <c r="V18" s="14">
        <v>91.5</v>
      </c>
      <c r="W18" s="16">
        <f t="shared" si="2"/>
        <v>411.5</v>
      </c>
      <c r="X18" s="39">
        <f t="shared" si="1"/>
        <v>40</v>
      </c>
      <c r="Y18" s="15">
        <v>9</v>
      </c>
      <c r="Z18" s="14">
        <v>6</v>
      </c>
      <c r="AA18" s="14">
        <v>0</v>
      </c>
      <c r="AB18" s="14">
        <v>0</v>
      </c>
      <c r="AC18" s="14">
        <v>93</v>
      </c>
      <c r="AD18" s="14">
        <v>3</v>
      </c>
    </row>
    <row r="19" spans="1:30" s="10" customFormat="1">
      <c r="A19" s="120">
        <v>12</v>
      </c>
      <c r="B19" s="121" t="s">
        <v>38</v>
      </c>
      <c r="C19" s="14">
        <v>122</v>
      </c>
      <c r="D19" s="96">
        <v>0</v>
      </c>
      <c r="E19" s="14">
        <v>0</v>
      </c>
      <c r="F19" s="14">
        <v>20.399999999999999</v>
      </c>
      <c r="G19" s="14">
        <v>223</v>
      </c>
      <c r="H19" s="14">
        <v>0</v>
      </c>
      <c r="I19" s="14">
        <v>75.3</v>
      </c>
      <c r="J19" s="14">
        <v>25.1</v>
      </c>
      <c r="K19" s="97">
        <f t="shared" si="3"/>
        <v>465.8</v>
      </c>
      <c r="L19" s="14">
        <v>11.3</v>
      </c>
      <c r="M19" s="14">
        <v>81.3</v>
      </c>
      <c r="N19" s="14">
        <v>2.8</v>
      </c>
      <c r="O19" s="14">
        <v>122</v>
      </c>
      <c r="P19" s="14">
        <v>0</v>
      </c>
      <c r="Q19" s="14">
        <v>0</v>
      </c>
      <c r="R19" s="14">
        <v>0</v>
      </c>
      <c r="S19" s="14">
        <v>3.8</v>
      </c>
      <c r="T19" s="14">
        <v>77.7</v>
      </c>
      <c r="U19" s="14">
        <v>85</v>
      </c>
      <c r="V19" s="14">
        <v>115.5</v>
      </c>
      <c r="W19" s="16">
        <f t="shared" si="2"/>
        <v>499.4</v>
      </c>
      <c r="X19" s="39">
        <f t="shared" si="1"/>
        <v>-33.599999999999966</v>
      </c>
      <c r="Y19" s="15">
        <v>9.9</v>
      </c>
      <c r="Z19" s="14">
        <v>0</v>
      </c>
      <c r="AA19" s="14">
        <v>3.2</v>
      </c>
      <c r="AB19" s="14">
        <v>7.1</v>
      </c>
      <c r="AC19" s="14">
        <v>0</v>
      </c>
      <c r="AD19" s="14">
        <v>0.63</v>
      </c>
    </row>
    <row r="20" spans="1:30" s="99" customFormat="1" ht="22.5">
      <c r="A20" s="95">
        <v>13</v>
      </c>
      <c r="B20" s="94" t="s">
        <v>142</v>
      </c>
      <c r="C20" s="96">
        <v>0</v>
      </c>
      <c r="D20" s="161">
        <v>0</v>
      </c>
      <c r="E20" s="96">
        <v>0</v>
      </c>
      <c r="F20" s="96">
        <v>0</v>
      </c>
      <c r="G20" s="96">
        <v>0</v>
      </c>
      <c r="H20" s="96">
        <v>0</v>
      </c>
      <c r="I20" s="96">
        <v>20</v>
      </c>
      <c r="J20" s="96">
        <v>20</v>
      </c>
      <c r="K20" s="97">
        <f t="shared" si="3"/>
        <v>40</v>
      </c>
      <c r="L20" s="96">
        <v>5</v>
      </c>
      <c r="M20" s="96">
        <v>5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30</v>
      </c>
      <c r="V20" s="96">
        <v>0</v>
      </c>
      <c r="W20" s="16">
        <f t="shared" si="2"/>
        <v>40</v>
      </c>
      <c r="X20" s="39">
        <f t="shared" si="1"/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</row>
    <row r="21" spans="1:30" s="10" customFormat="1">
      <c r="A21" s="12">
        <v>14</v>
      </c>
      <c r="B21" s="13" t="s">
        <v>39</v>
      </c>
      <c r="C21" s="14">
        <v>47.774999999999999</v>
      </c>
      <c r="D21" s="96">
        <v>0</v>
      </c>
      <c r="E21" s="14">
        <v>0</v>
      </c>
      <c r="F21" s="14">
        <v>0</v>
      </c>
      <c r="G21" s="14">
        <v>128.75</v>
      </c>
      <c r="H21" s="14">
        <v>19.86</v>
      </c>
      <c r="I21" s="14">
        <v>0</v>
      </c>
      <c r="J21" s="14">
        <v>0</v>
      </c>
      <c r="K21" s="97">
        <f t="shared" si="3"/>
        <v>196.38499999999999</v>
      </c>
      <c r="L21" s="14">
        <v>8.33</v>
      </c>
      <c r="M21" s="14">
        <v>31.943000000000001</v>
      </c>
      <c r="N21" s="14">
        <v>8.5510000000000002</v>
      </c>
      <c r="O21" s="14">
        <v>85.64</v>
      </c>
      <c r="P21" s="14">
        <v>0</v>
      </c>
      <c r="Q21" s="14">
        <v>0</v>
      </c>
      <c r="R21" s="14">
        <v>3.64</v>
      </c>
      <c r="S21" s="14">
        <v>0</v>
      </c>
      <c r="T21" s="14">
        <v>9.452</v>
      </c>
      <c r="U21" s="14">
        <v>41.3</v>
      </c>
      <c r="V21" s="14">
        <v>10.335000000000001</v>
      </c>
      <c r="W21" s="16">
        <f t="shared" si="2"/>
        <v>199.191</v>
      </c>
      <c r="X21" s="39">
        <f t="shared" si="1"/>
        <v>-2.8060000000000116</v>
      </c>
      <c r="Y21" s="15">
        <v>3.55</v>
      </c>
      <c r="Z21" s="14">
        <v>28.754999999999999</v>
      </c>
      <c r="AA21" s="14">
        <v>1.7</v>
      </c>
      <c r="AB21" s="14">
        <v>11.24</v>
      </c>
      <c r="AC21" s="14">
        <v>18.553000000000001</v>
      </c>
      <c r="AD21" s="14">
        <v>3.96</v>
      </c>
    </row>
    <row r="22" spans="1:30" s="10" customFormat="1" ht="12.75" customHeight="1">
      <c r="A22" s="120">
        <v>15</v>
      </c>
      <c r="B22" s="121" t="s">
        <v>40</v>
      </c>
      <c r="C22" s="14">
        <v>318</v>
      </c>
      <c r="D22" s="96">
        <v>0</v>
      </c>
      <c r="E22" s="14">
        <v>16</v>
      </c>
      <c r="F22" s="14">
        <v>0</v>
      </c>
      <c r="G22" s="14">
        <v>452</v>
      </c>
      <c r="H22" s="14">
        <v>0</v>
      </c>
      <c r="I22" s="14">
        <v>53</v>
      </c>
      <c r="J22" s="14">
        <v>2</v>
      </c>
      <c r="K22" s="97">
        <f t="shared" si="3"/>
        <v>841</v>
      </c>
      <c r="L22" s="14">
        <v>47</v>
      </c>
      <c r="M22" s="14">
        <v>83.06</v>
      </c>
      <c r="N22" s="14">
        <v>12.39</v>
      </c>
      <c r="O22" s="14">
        <v>43.9</v>
      </c>
      <c r="P22" s="14">
        <v>0</v>
      </c>
      <c r="Q22" s="14">
        <v>0</v>
      </c>
      <c r="R22" s="14">
        <v>0</v>
      </c>
      <c r="S22" s="14">
        <v>0</v>
      </c>
      <c r="T22" s="14">
        <v>64</v>
      </c>
      <c r="U22" s="14">
        <v>124</v>
      </c>
      <c r="V22" s="14">
        <v>653</v>
      </c>
      <c r="W22" s="16">
        <f t="shared" si="2"/>
        <v>1027.3499999999999</v>
      </c>
      <c r="X22" s="39">
        <f t="shared" si="1"/>
        <v>-186.34999999999991</v>
      </c>
      <c r="Y22" s="15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s="10" customFormat="1">
      <c r="A23" s="120">
        <v>16</v>
      </c>
      <c r="B23" s="121" t="s">
        <v>41</v>
      </c>
      <c r="C23" s="14">
        <v>56.973999999999997</v>
      </c>
      <c r="D23" s="96">
        <v>0</v>
      </c>
      <c r="E23" s="14">
        <v>3.61</v>
      </c>
      <c r="F23" s="14">
        <v>0</v>
      </c>
      <c r="G23" s="14">
        <v>91.67</v>
      </c>
      <c r="H23" s="14">
        <v>0</v>
      </c>
      <c r="I23" s="14">
        <v>29.86</v>
      </c>
      <c r="J23" s="14">
        <v>27.09</v>
      </c>
      <c r="K23" s="97">
        <f t="shared" si="3"/>
        <v>209.20399999999998</v>
      </c>
      <c r="L23" s="14">
        <v>16.04</v>
      </c>
      <c r="M23" s="14">
        <v>55.84</v>
      </c>
      <c r="N23" s="14">
        <v>15.2</v>
      </c>
      <c r="O23" s="14">
        <v>33.93</v>
      </c>
      <c r="P23" s="14">
        <v>0</v>
      </c>
      <c r="Q23" s="14">
        <v>0</v>
      </c>
      <c r="R23" s="14">
        <v>2.89</v>
      </c>
      <c r="S23" s="14">
        <v>0</v>
      </c>
      <c r="T23" s="14">
        <v>4.29</v>
      </c>
      <c r="U23" s="14">
        <v>49.56</v>
      </c>
      <c r="V23" s="14">
        <v>64.64</v>
      </c>
      <c r="W23" s="16">
        <f t="shared" si="2"/>
        <v>242.39</v>
      </c>
      <c r="X23" s="39">
        <f t="shared" si="1"/>
        <v>-33.186000000000007</v>
      </c>
      <c r="Y23" s="15">
        <v>1.89</v>
      </c>
      <c r="Z23" s="14">
        <v>9.1</v>
      </c>
      <c r="AA23" s="14">
        <v>0.3</v>
      </c>
      <c r="AB23" s="14">
        <v>20.29</v>
      </c>
      <c r="AC23" s="14">
        <v>58.22</v>
      </c>
      <c r="AD23" s="14">
        <v>0.43</v>
      </c>
    </row>
    <row r="24" spans="1:30" s="10" customFormat="1">
      <c r="A24" s="12">
        <v>17</v>
      </c>
      <c r="B24" s="13" t="s">
        <v>42</v>
      </c>
      <c r="C24" s="14">
        <v>10.573</v>
      </c>
      <c r="D24" s="96">
        <v>18.419</v>
      </c>
      <c r="E24" s="14">
        <v>0</v>
      </c>
      <c r="F24" s="14">
        <v>0</v>
      </c>
      <c r="G24" s="14">
        <v>48.5</v>
      </c>
      <c r="H24" s="14">
        <v>2.39</v>
      </c>
      <c r="I24" s="14">
        <v>0</v>
      </c>
      <c r="J24" s="14">
        <v>34.526000000000003</v>
      </c>
      <c r="K24" s="97">
        <f t="shared" si="3"/>
        <v>114.40800000000002</v>
      </c>
      <c r="L24" s="14">
        <v>6.8</v>
      </c>
      <c r="M24" s="14">
        <v>33.731000000000002</v>
      </c>
      <c r="N24" s="14">
        <v>0</v>
      </c>
      <c r="O24" s="14">
        <v>0</v>
      </c>
      <c r="P24" s="14">
        <v>1.4</v>
      </c>
      <c r="Q24" s="14">
        <v>0</v>
      </c>
      <c r="R24" s="14">
        <v>0</v>
      </c>
      <c r="S24" s="14">
        <v>0</v>
      </c>
      <c r="T24" s="14">
        <v>22.262</v>
      </c>
      <c r="U24" s="14">
        <v>3.99</v>
      </c>
      <c r="V24" s="14">
        <v>30.141999999999999</v>
      </c>
      <c r="W24" s="16">
        <f t="shared" si="2"/>
        <v>98.324999999999989</v>
      </c>
      <c r="X24" s="39">
        <f t="shared" si="1"/>
        <v>16.083000000000027</v>
      </c>
      <c r="Y24" s="15">
        <v>0.5</v>
      </c>
      <c r="Z24" s="14">
        <v>2.0419999999999998</v>
      </c>
      <c r="AA24" s="14">
        <v>0.45600000000000002</v>
      </c>
      <c r="AB24" s="14">
        <v>0.5</v>
      </c>
      <c r="AC24" s="14">
        <v>11.103</v>
      </c>
      <c r="AD24" s="14">
        <v>0</v>
      </c>
    </row>
    <row r="25" spans="1:30" s="10" customFormat="1">
      <c r="A25" s="12">
        <v>18</v>
      </c>
      <c r="B25" s="13" t="s">
        <v>43</v>
      </c>
      <c r="C25" s="14">
        <v>637.21</v>
      </c>
      <c r="D25" s="96">
        <v>0</v>
      </c>
      <c r="E25" s="14">
        <v>0</v>
      </c>
      <c r="F25" s="14">
        <v>15.2</v>
      </c>
      <c r="G25" s="14">
        <v>109.453</v>
      </c>
      <c r="H25" s="14">
        <v>7858.48</v>
      </c>
      <c r="I25" s="14">
        <v>769.16300000000001</v>
      </c>
      <c r="J25" s="14">
        <v>637.89800000000002</v>
      </c>
      <c r="K25" s="97">
        <f t="shared" si="3"/>
        <v>10027.403999999999</v>
      </c>
      <c r="L25" s="14">
        <v>1340.2</v>
      </c>
      <c r="M25" s="14">
        <v>777</v>
      </c>
      <c r="N25" s="14">
        <v>320</v>
      </c>
      <c r="O25" s="14">
        <v>259.18</v>
      </c>
      <c r="P25" s="14">
        <v>261</v>
      </c>
      <c r="Q25" s="14">
        <v>0</v>
      </c>
      <c r="R25" s="14">
        <v>254.42400000000001</v>
      </c>
      <c r="S25" s="14">
        <v>0</v>
      </c>
      <c r="T25" s="14">
        <v>841.53700000000003</v>
      </c>
      <c r="U25" s="14">
        <v>1346.096</v>
      </c>
      <c r="V25" s="14">
        <v>3718.97</v>
      </c>
      <c r="W25" s="16">
        <f t="shared" si="2"/>
        <v>9118.4069999999992</v>
      </c>
      <c r="X25" s="39">
        <f t="shared" si="1"/>
        <v>908.99699999999939</v>
      </c>
      <c r="Y25" s="15">
        <v>18</v>
      </c>
      <c r="Z25" s="14">
        <v>487</v>
      </c>
      <c r="AA25" s="14">
        <v>20</v>
      </c>
      <c r="AB25" s="14">
        <v>583</v>
      </c>
      <c r="AC25" s="14">
        <v>147</v>
      </c>
      <c r="AD25" s="14">
        <v>168</v>
      </c>
    </row>
    <row r="26" spans="1:30" s="10" customFormat="1">
      <c r="A26" s="12">
        <v>19</v>
      </c>
      <c r="B26" s="13" t="s">
        <v>44</v>
      </c>
      <c r="C26" s="14">
        <v>243.43</v>
      </c>
      <c r="D26" s="96">
        <v>0</v>
      </c>
      <c r="E26" s="14">
        <v>0</v>
      </c>
      <c r="F26" s="14">
        <v>0</v>
      </c>
      <c r="G26" s="14">
        <v>126.2</v>
      </c>
      <c r="H26" s="14">
        <v>0</v>
      </c>
      <c r="I26" s="14">
        <v>0</v>
      </c>
      <c r="J26" s="14">
        <v>5.14</v>
      </c>
      <c r="K26" s="97">
        <f t="shared" si="3"/>
        <v>374.77</v>
      </c>
      <c r="L26" s="14">
        <v>23.8</v>
      </c>
      <c r="M26" s="14">
        <v>204.2</v>
      </c>
      <c r="N26" s="14">
        <v>26.4</v>
      </c>
      <c r="O26" s="14">
        <v>38</v>
      </c>
      <c r="P26" s="14">
        <v>0</v>
      </c>
      <c r="Q26" s="14">
        <v>0</v>
      </c>
      <c r="R26" s="14">
        <v>0</v>
      </c>
      <c r="S26" s="14">
        <v>0</v>
      </c>
      <c r="T26" s="14">
        <v>0.9</v>
      </c>
      <c r="U26" s="14">
        <v>29.9</v>
      </c>
      <c r="V26" s="14">
        <v>40.869999999999997</v>
      </c>
      <c r="W26" s="16">
        <f t="shared" si="2"/>
        <v>364.06999999999994</v>
      </c>
      <c r="X26" s="39">
        <f t="shared" si="1"/>
        <v>10.700000000000045</v>
      </c>
      <c r="Y26" s="15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s="99" customFormat="1">
      <c r="A27" s="95">
        <v>20</v>
      </c>
      <c r="B27" s="94" t="s">
        <v>140</v>
      </c>
      <c r="C27" s="96">
        <v>6.2670000000000003</v>
      </c>
      <c r="D27" s="161">
        <v>13.821999999999999</v>
      </c>
      <c r="E27" s="96">
        <v>13.821999999999999</v>
      </c>
      <c r="F27" s="96">
        <v>0</v>
      </c>
      <c r="G27" s="96">
        <v>48.5</v>
      </c>
      <c r="H27" s="96">
        <v>12.401999999999999</v>
      </c>
      <c r="I27" s="96">
        <v>0</v>
      </c>
      <c r="J27" s="96">
        <v>93.591999999999999</v>
      </c>
      <c r="K27" s="97">
        <f t="shared" si="3"/>
        <v>188.405</v>
      </c>
      <c r="L27" s="96">
        <v>0</v>
      </c>
      <c r="M27" s="96">
        <v>20.972999999999999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56.311999999999998</v>
      </c>
      <c r="V27" s="96">
        <v>97.295000000000002</v>
      </c>
      <c r="W27" s="16">
        <f t="shared" si="2"/>
        <v>174.57999999999998</v>
      </c>
      <c r="X27" s="39">
        <f t="shared" si="1"/>
        <v>13.825000000000017</v>
      </c>
      <c r="Y27" s="96">
        <v>0</v>
      </c>
      <c r="Z27" s="96">
        <v>3.3490000000000002</v>
      </c>
      <c r="AA27" s="96">
        <v>1.093</v>
      </c>
      <c r="AB27" s="96">
        <v>4.4409999999999998</v>
      </c>
      <c r="AC27" s="96">
        <v>0</v>
      </c>
      <c r="AD27" s="96">
        <v>0</v>
      </c>
    </row>
    <row r="28" spans="1:30" s="10" customFormat="1" ht="12.75" customHeight="1">
      <c r="A28" s="120">
        <v>21</v>
      </c>
      <c r="B28" s="121" t="s">
        <v>115</v>
      </c>
      <c r="C28" s="14">
        <v>29.21</v>
      </c>
      <c r="D28" s="96">
        <v>0</v>
      </c>
      <c r="E28" s="14">
        <v>0</v>
      </c>
      <c r="F28" s="14">
        <v>1.87</v>
      </c>
      <c r="G28" s="14">
        <v>48.5</v>
      </c>
      <c r="H28" s="14">
        <v>24.66</v>
      </c>
      <c r="I28" s="14">
        <v>0</v>
      </c>
      <c r="J28" s="14">
        <v>6.05</v>
      </c>
      <c r="K28" s="97">
        <f t="shared" si="3"/>
        <v>110.28999999999999</v>
      </c>
      <c r="L28" s="14">
        <v>6.83</v>
      </c>
      <c r="M28" s="14">
        <v>8.99</v>
      </c>
      <c r="N28" s="14">
        <v>34.299999999999997</v>
      </c>
      <c r="O28" s="14">
        <v>2.92</v>
      </c>
      <c r="P28" s="14">
        <v>0</v>
      </c>
      <c r="Q28" s="14">
        <v>0</v>
      </c>
      <c r="R28" s="14">
        <v>0</v>
      </c>
      <c r="S28" s="14">
        <v>0</v>
      </c>
      <c r="T28" s="14">
        <v>9.15</v>
      </c>
      <c r="U28" s="14">
        <v>13.65</v>
      </c>
      <c r="V28" s="14">
        <v>18.09</v>
      </c>
      <c r="W28" s="16">
        <f t="shared" si="2"/>
        <v>93.93</v>
      </c>
      <c r="X28" s="39">
        <f t="shared" si="1"/>
        <v>16.359999999999985</v>
      </c>
      <c r="Y28" s="15">
        <v>0</v>
      </c>
      <c r="Z28" s="14">
        <v>32.58</v>
      </c>
      <c r="AA28" s="14">
        <v>0.56000000000000005</v>
      </c>
      <c r="AB28" s="14">
        <v>4.8600000000000003</v>
      </c>
      <c r="AC28" s="14">
        <v>10.35</v>
      </c>
      <c r="AD28" s="14">
        <v>0</v>
      </c>
    </row>
    <row r="29" spans="1:30" s="99" customFormat="1" ht="12.75" customHeight="1">
      <c r="A29" s="176">
        <v>22</v>
      </c>
      <c r="B29" s="177" t="s">
        <v>167</v>
      </c>
      <c r="C29" s="161">
        <v>0</v>
      </c>
      <c r="D29" s="181">
        <v>0</v>
      </c>
      <c r="E29" s="181">
        <v>0</v>
      </c>
      <c r="F29" s="181">
        <v>2</v>
      </c>
      <c r="G29" s="181">
        <v>0</v>
      </c>
      <c r="H29" s="181">
        <v>0</v>
      </c>
      <c r="I29" s="181">
        <v>0.54</v>
      </c>
      <c r="J29" s="181">
        <v>0.7</v>
      </c>
      <c r="K29" s="182">
        <f t="shared" si="3"/>
        <v>3.24</v>
      </c>
      <c r="L29" s="181">
        <v>0</v>
      </c>
      <c r="M29" s="181">
        <v>0</v>
      </c>
      <c r="N29" s="181">
        <v>0</v>
      </c>
      <c r="O29" s="181">
        <v>0</v>
      </c>
      <c r="P29" s="181">
        <v>3.29</v>
      </c>
      <c r="Q29" s="181">
        <v>0</v>
      </c>
      <c r="R29" s="181">
        <v>0</v>
      </c>
      <c r="S29" s="181">
        <v>0</v>
      </c>
      <c r="T29" s="181">
        <v>1.28</v>
      </c>
      <c r="U29" s="181">
        <v>0</v>
      </c>
      <c r="V29" s="181">
        <v>1.93</v>
      </c>
      <c r="W29" s="16">
        <f>SUM(L29:V29)</f>
        <v>6.5</v>
      </c>
      <c r="X29" s="98">
        <f>K29-W29</f>
        <v>-3.26</v>
      </c>
      <c r="Y29" s="181">
        <v>0</v>
      </c>
      <c r="Z29" s="181">
        <v>0</v>
      </c>
      <c r="AA29" s="181">
        <v>0</v>
      </c>
      <c r="AB29" s="181">
        <v>0.23</v>
      </c>
      <c r="AC29" s="181">
        <v>0.36</v>
      </c>
      <c r="AD29" s="181">
        <v>0</v>
      </c>
    </row>
    <row r="30" spans="1:30" s="10" customFormat="1" ht="12.75" customHeight="1">
      <c r="A30" s="120">
        <v>23</v>
      </c>
      <c r="B30" s="121" t="s">
        <v>45</v>
      </c>
      <c r="C30" s="14">
        <v>275.27999999999997</v>
      </c>
      <c r="D30" s="96">
        <v>180.78</v>
      </c>
      <c r="E30" s="14">
        <v>0</v>
      </c>
      <c r="F30" s="14">
        <v>0</v>
      </c>
      <c r="G30" s="14">
        <v>317.82</v>
      </c>
      <c r="H30" s="14">
        <v>0</v>
      </c>
      <c r="I30" s="14">
        <v>0</v>
      </c>
      <c r="J30" s="14">
        <v>105.23</v>
      </c>
      <c r="K30" s="97">
        <f t="shared" si="3"/>
        <v>879.1099999999999</v>
      </c>
      <c r="L30" s="14">
        <v>46.015999999999998</v>
      </c>
      <c r="M30" s="14">
        <v>104.455</v>
      </c>
      <c r="N30" s="14">
        <v>109.146</v>
      </c>
      <c r="O30" s="14">
        <v>166.68299999999999</v>
      </c>
      <c r="P30" s="14">
        <v>0</v>
      </c>
      <c r="Q30" s="14">
        <v>0</v>
      </c>
      <c r="R30" s="14">
        <v>13.75</v>
      </c>
      <c r="S30" s="14">
        <v>0</v>
      </c>
      <c r="T30" s="14">
        <v>69.061000000000007</v>
      </c>
      <c r="U30" s="14">
        <v>85.415000000000006</v>
      </c>
      <c r="V30" s="14">
        <v>113.4</v>
      </c>
      <c r="W30" s="16">
        <f>SUM(L30:V30)</f>
        <v>707.92599999999993</v>
      </c>
      <c r="X30" s="98">
        <f>K30-W30</f>
        <v>171.18399999999997</v>
      </c>
      <c r="Y30" s="15">
        <v>34.4</v>
      </c>
      <c r="Z30" s="14">
        <v>12.8</v>
      </c>
      <c r="AA30" s="14">
        <v>2.75</v>
      </c>
      <c r="AB30" s="14">
        <v>67.72</v>
      </c>
      <c r="AC30" s="14">
        <v>54.427999999999997</v>
      </c>
      <c r="AD30" s="14">
        <v>3.03</v>
      </c>
    </row>
    <row r="31" spans="1:30" s="10" customFormat="1" ht="12.75" customHeight="1">
      <c r="A31" s="120">
        <v>24</v>
      </c>
      <c r="B31" s="121" t="s">
        <v>46</v>
      </c>
      <c r="C31" s="14">
        <v>705.93100000000004</v>
      </c>
      <c r="D31" s="96">
        <v>0</v>
      </c>
      <c r="E31" s="14">
        <v>0</v>
      </c>
      <c r="F31" s="14">
        <v>0</v>
      </c>
      <c r="G31" s="14">
        <v>610.64800000000002</v>
      </c>
      <c r="H31" s="14">
        <v>0</v>
      </c>
      <c r="I31" s="14">
        <v>0</v>
      </c>
      <c r="J31" s="14">
        <v>34.81</v>
      </c>
      <c r="K31" s="97">
        <f t="shared" si="3"/>
        <v>1351.3890000000001</v>
      </c>
      <c r="L31" s="14">
        <v>144.02000000000001</v>
      </c>
      <c r="M31" s="14">
        <v>246.01</v>
      </c>
      <c r="N31" s="14">
        <v>242.38</v>
      </c>
      <c r="O31" s="14">
        <v>438</v>
      </c>
      <c r="P31" s="14">
        <v>0</v>
      </c>
      <c r="Q31" s="14">
        <v>0</v>
      </c>
      <c r="R31" s="14">
        <v>0</v>
      </c>
      <c r="S31" s="14">
        <v>0</v>
      </c>
      <c r="T31" s="14">
        <v>103.996</v>
      </c>
      <c r="U31" s="14">
        <v>176.98500000000001</v>
      </c>
      <c r="V31" s="14">
        <v>0</v>
      </c>
      <c r="W31" s="16">
        <f t="shared" si="2"/>
        <v>1351.3910000000001</v>
      </c>
      <c r="X31" s="39">
        <f t="shared" si="1"/>
        <v>-1.9999999999527063E-3</v>
      </c>
      <c r="Y31" s="15">
        <v>18</v>
      </c>
      <c r="Z31" s="14">
        <v>15</v>
      </c>
      <c r="AA31" s="14">
        <v>3</v>
      </c>
      <c r="AB31" s="14">
        <v>53</v>
      </c>
      <c r="AC31" s="14">
        <v>50</v>
      </c>
      <c r="AD31" s="14">
        <v>90</v>
      </c>
    </row>
    <row r="32" spans="1:30" s="10" customFormat="1" ht="12.75" customHeight="1">
      <c r="A32" s="12">
        <v>25</v>
      </c>
      <c r="B32" s="13" t="s">
        <v>47</v>
      </c>
      <c r="C32" s="14">
        <v>37.9</v>
      </c>
      <c r="D32" s="96">
        <v>0</v>
      </c>
      <c r="E32" s="14">
        <v>0</v>
      </c>
      <c r="F32" s="14">
        <v>0</v>
      </c>
      <c r="G32" s="14">
        <v>0</v>
      </c>
      <c r="H32" s="14">
        <v>10.83</v>
      </c>
      <c r="I32" s="14">
        <v>16.861000000000001</v>
      </c>
      <c r="J32" s="14">
        <v>23.3</v>
      </c>
      <c r="K32" s="97">
        <f t="shared" si="3"/>
        <v>88.890999999999991</v>
      </c>
      <c r="L32" s="14">
        <v>80.400000000000006</v>
      </c>
      <c r="M32" s="14">
        <v>2.23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0.45</v>
      </c>
      <c r="U32" s="14">
        <v>0</v>
      </c>
      <c r="V32" s="14">
        <v>2.5</v>
      </c>
      <c r="W32" s="16">
        <f t="shared" si="2"/>
        <v>85.580000000000013</v>
      </c>
      <c r="X32" s="39">
        <f t="shared" si="1"/>
        <v>3.3109999999999786</v>
      </c>
      <c r="Y32" s="15" t="s">
        <v>189</v>
      </c>
      <c r="Z32" s="14" t="s">
        <v>190</v>
      </c>
      <c r="AA32" s="14" t="s">
        <v>191</v>
      </c>
      <c r="AB32" s="14" t="s">
        <v>192</v>
      </c>
      <c r="AC32" s="14" t="s">
        <v>193</v>
      </c>
      <c r="AD32" s="14">
        <v>0</v>
      </c>
    </row>
    <row r="33" spans="1:30" s="10" customFormat="1" ht="12.75" customHeight="1">
      <c r="A33" s="12">
        <v>26</v>
      </c>
      <c r="B33" s="13" t="s">
        <v>160</v>
      </c>
      <c r="C33" s="14">
        <v>19.446999999999999</v>
      </c>
      <c r="D33" s="181">
        <v>0</v>
      </c>
      <c r="E33" s="14">
        <v>0</v>
      </c>
      <c r="F33" s="14">
        <v>0</v>
      </c>
      <c r="G33" s="14">
        <v>50</v>
      </c>
      <c r="H33" s="14">
        <v>0</v>
      </c>
      <c r="I33" s="14">
        <v>0</v>
      </c>
      <c r="J33" s="14">
        <v>9.9009999999999998</v>
      </c>
      <c r="K33" s="182">
        <f>SUM(C33:J33)</f>
        <v>79.347999999999999</v>
      </c>
      <c r="L33" s="14">
        <v>3.6549999999999998</v>
      </c>
      <c r="M33" s="14">
        <v>55.7</v>
      </c>
      <c r="N33" s="14">
        <v>3.53</v>
      </c>
      <c r="O33" s="14">
        <v>0</v>
      </c>
      <c r="P33" s="14">
        <v>0</v>
      </c>
      <c r="Q33" s="14">
        <v>0</v>
      </c>
      <c r="R33" s="14">
        <v>2.4</v>
      </c>
      <c r="S33" s="14">
        <v>0</v>
      </c>
      <c r="T33" s="14">
        <v>2.0299999999999998</v>
      </c>
      <c r="U33" s="14">
        <v>0</v>
      </c>
      <c r="V33" s="14">
        <v>3.7</v>
      </c>
      <c r="W33" s="16">
        <f>SUM(L33:V33)</f>
        <v>71.015000000000015</v>
      </c>
      <c r="X33" s="39">
        <f>K33-W33</f>
        <v>8.3329999999999842</v>
      </c>
      <c r="Y33" s="15">
        <v>0.78</v>
      </c>
      <c r="Z33" s="14">
        <v>0.56000000000000005</v>
      </c>
      <c r="AA33" s="14">
        <v>0.1</v>
      </c>
      <c r="AB33" s="14">
        <v>14.1</v>
      </c>
      <c r="AC33" s="14">
        <v>26</v>
      </c>
      <c r="AD33" s="14">
        <v>0</v>
      </c>
    </row>
    <row r="34" spans="1:30" s="10" customFormat="1" ht="12.75" customHeight="1">
      <c r="A34" s="12">
        <v>27</v>
      </c>
      <c r="B34" s="13" t="s">
        <v>102</v>
      </c>
      <c r="C34" s="14">
        <v>0</v>
      </c>
      <c r="D34" s="96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1.653</v>
      </c>
      <c r="K34" s="97">
        <f t="shared" si="3"/>
        <v>1.653</v>
      </c>
      <c r="L34" s="14">
        <v>0</v>
      </c>
      <c r="M34" s="14">
        <v>0.9</v>
      </c>
      <c r="N34" s="14">
        <v>0.28000000000000003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0.38400000000000001</v>
      </c>
      <c r="W34" s="16">
        <f t="shared" si="2"/>
        <v>1.5640000000000001</v>
      </c>
      <c r="X34" s="39">
        <f t="shared" si="1"/>
        <v>8.8999999999999968E-2</v>
      </c>
      <c r="Y34" s="15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s="10" customFormat="1" ht="12.75" customHeight="1">
      <c r="A35" s="12">
        <v>28</v>
      </c>
      <c r="B35" s="17" t="s">
        <v>48</v>
      </c>
      <c r="C35" s="14">
        <v>93.78</v>
      </c>
      <c r="D35" s="96">
        <v>0</v>
      </c>
      <c r="E35" s="14">
        <v>0</v>
      </c>
      <c r="F35" s="14">
        <v>0</v>
      </c>
      <c r="G35" s="14">
        <v>60</v>
      </c>
      <c r="H35" s="14">
        <v>5.5</v>
      </c>
      <c r="I35" s="14">
        <v>13.09</v>
      </c>
      <c r="J35" s="14">
        <v>18.690000000000001</v>
      </c>
      <c r="K35" s="97">
        <f t="shared" si="3"/>
        <v>191.06</v>
      </c>
      <c r="L35" s="14">
        <v>43.78</v>
      </c>
      <c r="M35" s="14">
        <v>60.3</v>
      </c>
      <c r="N35" s="14">
        <v>5.3</v>
      </c>
      <c r="O35" s="14">
        <v>12.4</v>
      </c>
      <c r="P35" s="14">
        <v>16.8</v>
      </c>
      <c r="Q35" s="14">
        <v>0</v>
      </c>
      <c r="R35" s="14">
        <v>4.5999999999999996</v>
      </c>
      <c r="S35" s="14">
        <v>1.5</v>
      </c>
      <c r="T35" s="14">
        <v>20.07</v>
      </c>
      <c r="U35" s="14">
        <v>26.31</v>
      </c>
      <c r="V35" s="14">
        <v>0</v>
      </c>
      <c r="W35" s="16">
        <f t="shared" si="2"/>
        <v>191.06</v>
      </c>
      <c r="X35" s="39">
        <f t="shared" si="1"/>
        <v>0</v>
      </c>
      <c r="Y35" s="15">
        <v>2</v>
      </c>
      <c r="Z35" s="14">
        <v>44</v>
      </c>
      <c r="AA35" s="14">
        <v>1.1000000000000001</v>
      </c>
      <c r="AB35" s="14">
        <v>5.0999999999999996</v>
      </c>
      <c r="AC35" s="14">
        <v>33</v>
      </c>
      <c r="AD35" s="14">
        <v>0</v>
      </c>
    </row>
    <row r="36" spans="1:30" s="10" customFormat="1" ht="12.75" customHeight="1">
      <c r="A36" s="12">
        <v>29</v>
      </c>
      <c r="B36" s="13" t="s">
        <v>132</v>
      </c>
      <c r="C36" s="14">
        <v>19.2</v>
      </c>
      <c r="D36" s="96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4.7</v>
      </c>
      <c r="K36" s="97">
        <f t="shared" si="3"/>
        <v>23.9</v>
      </c>
      <c r="L36" s="14">
        <v>3</v>
      </c>
      <c r="M36" s="14">
        <v>12.5</v>
      </c>
      <c r="N36" s="14">
        <v>4.3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4.0999999999999996</v>
      </c>
      <c r="W36" s="16">
        <f t="shared" si="2"/>
        <v>23.9</v>
      </c>
      <c r="X36" s="39">
        <f t="shared" si="1"/>
        <v>0</v>
      </c>
      <c r="Y36" s="15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s="10" customFormat="1" ht="12.75" customHeight="1">
      <c r="A37" s="12">
        <v>30</v>
      </c>
      <c r="B37" s="13" t="s">
        <v>49</v>
      </c>
      <c r="C37" s="14">
        <v>237.03100000000001</v>
      </c>
      <c r="D37" s="96">
        <v>0</v>
      </c>
      <c r="E37" s="14">
        <v>0</v>
      </c>
      <c r="F37" s="14">
        <v>0</v>
      </c>
      <c r="G37" s="14">
        <v>0</v>
      </c>
      <c r="H37" s="14">
        <v>2</v>
      </c>
      <c r="I37" s="14">
        <v>0</v>
      </c>
      <c r="J37" s="14">
        <v>254.06</v>
      </c>
      <c r="K37" s="97">
        <f t="shared" si="3"/>
        <v>493.09100000000001</v>
      </c>
      <c r="L37" s="14">
        <v>143.80000000000001</v>
      </c>
      <c r="M37" s="14">
        <v>93.21</v>
      </c>
      <c r="N37" s="14">
        <v>171.59</v>
      </c>
      <c r="O37" s="14">
        <v>0</v>
      </c>
      <c r="P37" s="14">
        <v>0</v>
      </c>
      <c r="Q37" s="14">
        <v>0</v>
      </c>
      <c r="R37" s="14">
        <v>27.83</v>
      </c>
      <c r="S37" s="14">
        <v>0</v>
      </c>
      <c r="T37" s="14" t="s">
        <v>194</v>
      </c>
      <c r="U37" s="14">
        <v>0</v>
      </c>
      <c r="V37" s="14">
        <v>27.7</v>
      </c>
      <c r="W37" s="16">
        <f t="shared" si="2"/>
        <v>464.13</v>
      </c>
      <c r="X37" s="39">
        <f t="shared" si="1"/>
        <v>28.961000000000013</v>
      </c>
      <c r="Y37" s="15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s="10" customFormat="1" ht="12.75" customHeight="1">
      <c r="A38" s="179">
        <v>31</v>
      </c>
      <c r="B38" s="178" t="s">
        <v>164</v>
      </c>
      <c r="C38" s="161">
        <v>0</v>
      </c>
      <c r="D38" s="161">
        <v>0</v>
      </c>
      <c r="E38" s="161">
        <v>0</v>
      </c>
      <c r="F38" s="161">
        <v>2</v>
      </c>
      <c r="G38" s="161">
        <v>0</v>
      </c>
      <c r="H38" s="161">
        <v>0</v>
      </c>
      <c r="I38" s="161">
        <v>1.3</v>
      </c>
      <c r="J38" s="161">
        <v>9.3520000000000003</v>
      </c>
      <c r="K38" s="182">
        <f t="shared" si="3"/>
        <v>12.652000000000001</v>
      </c>
      <c r="L38" s="161">
        <v>1.6140000000000001</v>
      </c>
      <c r="M38" s="161">
        <v>3</v>
      </c>
      <c r="N38" s="161">
        <v>0</v>
      </c>
      <c r="O38" s="161">
        <v>5.3479999999999999</v>
      </c>
      <c r="P38" s="161">
        <v>0.5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1.861</v>
      </c>
      <c r="W38" s="16">
        <f>SUM(L38:V38)</f>
        <v>12.323</v>
      </c>
      <c r="X38" s="98">
        <f>K38-W38</f>
        <v>0.32900000000000063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</row>
    <row r="39" spans="1:30" s="10" customFormat="1" ht="21.75" customHeight="1">
      <c r="A39" s="12">
        <v>32</v>
      </c>
      <c r="B39" s="13" t="s">
        <v>50</v>
      </c>
      <c r="C39" s="14">
        <v>15</v>
      </c>
      <c r="D39" s="96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8.58</v>
      </c>
      <c r="K39" s="97">
        <f t="shared" si="3"/>
        <v>23.58</v>
      </c>
      <c r="L39" s="14">
        <v>5.96</v>
      </c>
      <c r="M39" s="14">
        <v>0</v>
      </c>
      <c r="N39" s="14">
        <v>5.68</v>
      </c>
      <c r="O39" s="14">
        <v>0</v>
      </c>
      <c r="P39" s="14">
        <v>0</v>
      </c>
      <c r="Q39" s="14">
        <v>0</v>
      </c>
      <c r="R39" s="14">
        <v>0.01</v>
      </c>
      <c r="S39" s="14">
        <v>0</v>
      </c>
      <c r="T39" s="14">
        <v>0</v>
      </c>
      <c r="U39" s="14">
        <v>8.91</v>
      </c>
      <c r="V39" s="14">
        <v>3.65</v>
      </c>
      <c r="W39" s="16">
        <f t="shared" si="2"/>
        <v>24.21</v>
      </c>
      <c r="X39" s="39">
        <f t="shared" si="1"/>
        <v>-0.63000000000000256</v>
      </c>
      <c r="Y39" s="15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s="10" customFormat="1" ht="12.75" customHeight="1">
      <c r="A40" s="120">
        <v>33</v>
      </c>
      <c r="B40" s="121" t="s">
        <v>51</v>
      </c>
      <c r="C40" s="14">
        <v>743.69</v>
      </c>
      <c r="D40" s="96">
        <v>89.66</v>
      </c>
      <c r="E40" s="14">
        <v>0</v>
      </c>
      <c r="F40" s="14">
        <v>1002</v>
      </c>
      <c r="G40" s="14">
        <v>839.4</v>
      </c>
      <c r="H40" s="14">
        <v>146.01</v>
      </c>
      <c r="I40" s="14">
        <v>540.83000000000004</v>
      </c>
      <c r="J40" s="14">
        <v>644.38</v>
      </c>
      <c r="K40" s="97">
        <f t="shared" si="3"/>
        <v>4005.9700000000003</v>
      </c>
      <c r="L40" s="14">
        <v>2343.85</v>
      </c>
      <c r="M40" s="14">
        <v>157.99</v>
      </c>
      <c r="N40" s="14">
        <v>500.44</v>
      </c>
      <c r="O40" s="14">
        <v>127.54</v>
      </c>
      <c r="P40" s="14">
        <v>98.81</v>
      </c>
      <c r="Q40" s="14">
        <v>0</v>
      </c>
      <c r="R40" s="14">
        <v>0.34</v>
      </c>
      <c r="S40" s="14">
        <v>3.55</v>
      </c>
      <c r="T40" s="14">
        <v>34.04</v>
      </c>
      <c r="U40" s="14">
        <v>742.75</v>
      </c>
      <c r="V40" s="14">
        <v>791.4</v>
      </c>
      <c r="W40" s="16">
        <f t="shared" si="2"/>
        <v>4800.71</v>
      </c>
      <c r="X40" s="39">
        <f t="shared" si="1"/>
        <v>-794.73999999999978</v>
      </c>
      <c r="Y40" s="15">
        <v>146.46</v>
      </c>
      <c r="Z40" s="14">
        <v>158.58000000000001</v>
      </c>
      <c r="AA40" s="14">
        <v>117.39</v>
      </c>
      <c r="AB40" s="14">
        <v>45.5</v>
      </c>
      <c r="AC40" s="14">
        <v>308.56</v>
      </c>
      <c r="AD40" s="14">
        <v>39.04</v>
      </c>
    </row>
    <row r="41" spans="1:30" s="10" customFormat="1" ht="12.75" customHeight="1">
      <c r="A41" s="12">
        <v>34</v>
      </c>
      <c r="B41" s="13" t="s">
        <v>52</v>
      </c>
      <c r="C41" s="14">
        <v>0</v>
      </c>
      <c r="D41" s="96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97">
        <f t="shared" si="3"/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6">
        <f t="shared" si="2"/>
        <v>0</v>
      </c>
      <c r="X41" s="39">
        <f t="shared" si="1"/>
        <v>0</v>
      </c>
      <c r="Y41" s="15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s="10" customFormat="1" ht="21" customHeight="1">
      <c r="A42" s="12">
        <v>35</v>
      </c>
      <c r="B42" s="13" t="s">
        <v>107</v>
      </c>
      <c r="C42" s="14">
        <v>102.83199999999999</v>
      </c>
      <c r="D42" s="96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33.963000000000001</v>
      </c>
      <c r="J42" s="14">
        <v>3.3</v>
      </c>
      <c r="K42" s="97">
        <f t="shared" si="3"/>
        <v>140.095</v>
      </c>
      <c r="L42" s="14">
        <v>25.404</v>
      </c>
      <c r="M42" s="14">
        <v>47.326999999999998</v>
      </c>
      <c r="N42" s="14">
        <v>29.637</v>
      </c>
      <c r="O42" s="14">
        <v>0</v>
      </c>
      <c r="P42" s="14">
        <v>0</v>
      </c>
      <c r="Q42" s="14">
        <v>0</v>
      </c>
      <c r="R42" s="14">
        <v>3</v>
      </c>
      <c r="S42" s="14">
        <v>0</v>
      </c>
      <c r="T42" s="14">
        <v>0</v>
      </c>
      <c r="U42" s="14">
        <v>15.212</v>
      </c>
      <c r="V42" s="14">
        <v>23.541</v>
      </c>
      <c r="W42" s="16">
        <f t="shared" si="2"/>
        <v>144.12100000000001</v>
      </c>
      <c r="X42" s="39">
        <f t="shared" si="1"/>
        <v>-4.0260000000000105</v>
      </c>
      <c r="Y42" s="15">
        <v>0</v>
      </c>
      <c r="Z42" s="14">
        <v>5</v>
      </c>
      <c r="AA42" s="14">
        <v>0</v>
      </c>
      <c r="AB42" s="14">
        <v>10.412000000000001</v>
      </c>
      <c r="AC42" s="14">
        <v>34.545000000000002</v>
      </c>
      <c r="AD42" s="14">
        <v>0</v>
      </c>
    </row>
    <row r="43" spans="1:30" s="209" customFormat="1" ht="12.75" customHeight="1">
      <c r="A43" s="202">
        <v>36</v>
      </c>
      <c r="B43" s="203" t="s">
        <v>53</v>
      </c>
      <c r="C43" s="204"/>
      <c r="D43" s="204"/>
      <c r="E43" s="205"/>
      <c r="F43" s="205"/>
      <c r="G43" s="205"/>
      <c r="H43" s="205"/>
      <c r="I43" s="205"/>
      <c r="J43" s="205"/>
      <c r="K43" s="182">
        <f t="shared" si="3"/>
        <v>0</v>
      </c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16">
        <f t="shared" si="2"/>
        <v>0</v>
      </c>
      <c r="X43" s="206"/>
      <c r="Y43" s="207"/>
      <c r="Z43" s="208"/>
      <c r="AA43" s="208"/>
      <c r="AB43" s="208"/>
      <c r="AC43" s="208"/>
      <c r="AD43" s="208"/>
    </row>
    <row r="44" spans="1:30" s="10" customFormat="1" ht="12.75" customHeight="1">
      <c r="A44" s="12">
        <v>37</v>
      </c>
      <c r="B44" s="13" t="s">
        <v>54</v>
      </c>
      <c r="C44" s="14">
        <v>20.2</v>
      </c>
      <c r="D44" s="96">
        <v>0</v>
      </c>
      <c r="E44" s="14">
        <v>0</v>
      </c>
      <c r="F44" s="14">
        <v>0</v>
      </c>
      <c r="G44" s="14">
        <v>35</v>
      </c>
      <c r="H44" s="14">
        <v>0</v>
      </c>
      <c r="I44" s="14">
        <v>0</v>
      </c>
      <c r="J44" s="14">
        <v>0</v>
      </c>
      <c r="K44" s="97">
        <f t="shared" si="3"/>
        <v>55.2</v>
      </c>
      <c r="L44" s="14">
        <v>0</v>
      </c>
      <c r="M44" s="14">
        <v>8</v>
      </c>
      <c r="N44" s="14">
        <v>0</v>
      </c>
      <c r="O44" s="14">
        <v>0</v>
      </c>
      <c r="P44" s="14">
        <v>0</v>
      </c>
      <c r="Q44" s="14">
        <v>1.5</v>
      </c>
      <c r="R44" s="14">
        <v>0</v>
      </c>
      <c r="S44" s="14">
        <v>0</v>
      </c>
      <c r="T44" s="14">
        <v>3</v>
      </c>
      <c r="U44" s="14">
        <v>1.8</v>
      </c>
      <c r="V44" s="14">
        <v>29.8</v>
      </c>
      <c r="W44" s="16">
        <f t="shared" si="2"/>
        <v>44.1</v>
      </c>
      <c r="X44" s="39">
        <f t="shared" si="1"/>
        <v>11.100000000000001</v>
      </c>
      <c r="Y44" s="15">
        <v>0</v>
      </c>
      <c r="Z44" s="14">
        <v>6.3</v>
      </c>
      <c r="AA44" s="14">
        <v>0</v>
      </c>
      <c r="AB44" s="14">
        <v>0</v>
      </c>
      <c r="AC44" s="14">
        <v>0</v>
      </c>
      <c r="AD44" s="14">
        <v>0</v>
      </c>
    </row>
    <row r="45" spans="1:30" s="10" customFormat="1" ht="12.75" customHeight="1">
      <c r="A45" s="12">
        <v>38</v>
      </c>
      <c r="B45" s="13" t="s">
        <v>55</v>
      </c>
      <c r="C45" s="14">
        <v>20.78</v>
      </c>
      <c r="D45" s="96">
        <v>4.1500000000000004</v>
      </c>
      <c r="E45" s="14">
        <v>0</v>
      </c>
      <c r="F45" s="14">
        <v>0</v>
      </c>
      <c r="G45" s="14">
        <v>48.5</v>
      </c>
      <c r="H45" s="14">
        <v>0</v>
      </c>
      <c r="I45" s="14">
        <v>0</v>
      </c>
      <c r="J45" s="14">
        <v>0.2</v>
      </c>
      <c r="K45" s="97">
        <f t="shared" si="3"/>
        <v>73.63000000000001</v>
      </c>
      <c r="L45" s="14">
        <v>10.83</v>
      </c>
      <c r="M45" s="14">
        <v>17.53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5.28</v>
      </c>
      <c r="U45" s="14">
        <v>10.77</v>
      </c>
      <c r="V45" s="14">
        <v>29.22</v>
      </c>
      <c r="W45" s="16">
        <f t="shared" si="2"/>
        <v>73.63</v>
      </c>
      <c r="X45" s="39">
        <f t="shared" si="1"/>
        <v>0</v>
      </c>
      <c r="Y45" s="14">
        <v>0</v>
      </c>
      <c r="Z45" s="14">
        <v>0.44</v>
      </c>
      <c r="AA45" s="14">
        <v>0</v>
      </c>
      <c r="AB45" s="14">
        <v>0.255</v>
      </c>
      <c r="AC45" s="14">
        <v>11.34</v>
      </c>
      <c r="AD45" s="14">
        <v>0</v>
      </c>
    </row>
    <row r="46" spans="1:30" s="10" customFormat="1" ht="23.25" customHeight="1">
      <c r="A46" s="12">
        <v>39</v>
      </c>
      <c r="B46" s="13" t="s">
        <v>136</v>
      </c>
      <c r="C46" s="14">
        <v>207.08199999999999</v>
      </c>
      <c r="D46" s="96">
        <v>69.61</v>
      </c>
      <c r="E46" s="14">
        <v>1.821</v>
      </c>
      <c r="F46" s="14">
        <v>0</v>
      </c>
      <c r="G46" s="14">
        <v>125.477</v>
      </c>
      <c r="H46" s="14">
        <v>0</v>
      </c>
      <c r="I46" s="14">
        <v>39.576000000000001</v>
      </c>
      <c r="J46" s="14">
        <v>28.012</v>
      </c>
      <c r="K46" s="97">
        <f t="shared" si="3"/>
        <v>471.57800000000003</v>
      </c>
      <c r="L46" s="14">
        <v>93.203000000000003</v>
      </c>
      <c r="M46" s="14">
        <v>84.783000000000001</v>
      </c>
      <c r="N46" s="14">
        <v>46.828000000000003</v>
      </c>
      <c r="O46" s="14">
        <v>18.181999999999999</v>
      </c>
      <c r="P46" s="14">
        <v>0</v>
      </c>
      <c r="Q46" s="14">
        <v>0</v>
      </c>
      <c r="R46" s="14">
        <v>10.241</v>
      </c>
      <c r="S46" s="14">
        <v>0</v>
      </c>
      <c r="T46" s="14">
        <v>41.203000000000003</v>
      </c>
      <c r="U46" s="14">
        <v>58.415999999999997</v>
      </c>
      <c r="V46" s="14">
        <v>65.284000000000006</v>
      </c>
      <c r="W46" s="16">
        <f t="shared" si="2"/>
        <v>418.13999999999993</v>
      </c>
      <c r="X46" s="39">
        <f t="shared" si="1"/>
        <v>53.438000000000102</v>
      </c>
      <c r="Y46" s="15">
        <v>15.247</v>
      </c>
      <c r="Z46" s="14">
        <v>31.852</v>
      </c>
      <c r="AA46" s="14">
        <v>2.98</v>
      </c>
      <c r="AB46" s="14">
        <v>15.456</v>
      </c>
      <c r="AC46" s="14">
        <v>42.914000000000001</v>
      </c>
      <c r="AD46" s="14">
        <v>0</v>
      </c>
    </row>
    <row r="47" spans="1:30" s="10" customFormat="1" ht="12.75" customHeight="1">
      <c r="A47" s="120">
        <v>40</v>
      </c>
      <c r="B47" s="121" t="s">
        <v>56</v>
      </c>
      <c r="C47" s="14">
        <v>727.48400000000004</v>
      </c>
      <c r="D47" s="96">
        <v>17.09</v>
      </c>
      <c r="E47" s="14">
        <v>0</v>
      </c>
      <c r="F47" s="14">
        <v>0</v>
      </c>
      <c r="G47" s="14">
        <v>578.79</v>
      </c>
      <c r="H47" s="14">
        <v>22.25</v>
      </c>
      <c r="I47" s="14">
        <v>78.819999999999993</v>
      </c>
      <c r="J47" s="14">
        <v>53.07</v>
      </c>
      <c r="K47" s="97">
        <f t="shared" si="3"/>
        <v>1477.5039999999999</v>
      </c>
      <c r="L47" s="14">
        <v>165.39</v>
      </c>
      <c r="M47" s="14">
        <v>290.37</v>
      </c>
      <c r="N47" s="14">
        <v>77.89</v>
      </c>
      <c r="O47" s="14">
        <v>561.80999999999995</v>
      </c>
      <c r="P47" s="14">
        <v>0</v>
      </c>
      <c r="Q47" s="14">
        <v>0</v>
      </c>
      <c r="R47" s="14">
        <v>20.77</v>
      </c>
      <c r="S47" s="14">
        <v>0</v>
      </c>
      <c r="T47" s="14">
        <v>29.98</v>
      </c>
      <c r="U47" s="14">
        <v>249.54</v>
      </c>
      <c r="V47" s="14">
        <v>81.75</v>
      </c>
      <c r="W47" s="16">
        <f t="shared" si="2"/>
        <v>1477.5</v>
      </c>
      <c r="X47" s="39">
        <f t="shared" si="1"/>
        <v>3.9999999999054126E-3</v>
      </c>
      <c r="Y47" s="15">
        <v>22.13</v>
      </c>
      <c r="Z47" s="14">
        <v>0</v>
      </c>
      <c r="AA47" s="14">
        <v>1.21</v>
      </c>
      <c r="AB47" s="14">
        <v>194.59</v>
      </c>
      <c r="AC47" s="14">
        <v>244.41</v>
      </c>
      <c r="AD47" s="14">
        <v>22.48</v>
      </c>
    </row>
    <row r="48" spans="1:30" s="10" customFormat="1" ht="12.75" customHeight="1">
      <c r="A48" s="12">
        <v>41</v>
      </c>
      <c r="B48" s="13" t="s">
        <v>57</v>
      </c>
      <c r="C48" s="14">
        <v>58.555</v>
      </c>
      <c r="D48" s="96">
        <v>0</v>
      </c>
      <c r="E48" s="14">
        <v>7.556</v>
      </c>
      <c r="F48" s="14">
        <v>0</v>
      </c>
      <c r="G48" s="14">
        <v>0</v>
      </c>
      <c r="H48" s="14">
        <v>48.7</v>
      </c>
      <c r="I48" s="14">
        <v>7.91</v>
      </c>
      <c r="J48" s="14">
        <v>104.422</v>
      </c>
      <c r="K48" s="97">
        <f t="shared" si="3"/>
        <v>227.143</v>
      </c>
      <c r="L48" s="14">
        <v>24.777999999999999</v>
      </c>
      <c r="M48" s="14">
        <v>26.538</v>
      </c>
      <c r="N48" s="14">
        <v>27.649000000000001</v>
      </c>
      <c r="O48" s="14">
        <v>3.7559999999999998</v>
      </c>
      <c r="P48" s="14">
        <v>0</v>
      </c>
      <c r="Q48" s="14">
        <v>0</v>
      </c>
      <c r="R48" s="14">
        <v>7.835</v>
      </c>
      <c r="S48" s="14">
        <v>0</v>
      </c>
      <c r="T48" s="14">
        <v>13.945</v>
      </c>
      <c r="U48" s="14">
        <v>39.32</v>
      </c>
      <c r="V48" s="14">
        <v>78.8</v>
      </c>
      <c r="W48" s="16">
        <f t="shared" si="2"/>
        <v>222.62099999999998</v>
      </c>
      <c r="X48" s="39">
        <f t="shared" si="1"/>
        <v>4.5220000000000198</v>
      </c>
      <c r="Y48" s="15">
        <v>0</v>
      </c>
      <c r="Z48" s="14">
        <v>0.57299999999999995</v>
      </c>
      <c r="AA48" s="14">
        <v>0</v>
      </c>
      <c r="AB48" s="14">
        <v>3.5510000000000002</v>
      </c>
      <c r="AC48" s="14">
        <v>2.3359999999999999</v>
      </c>
      <c r="AD48" s="14">
        <v>0.623</v>
      </c>
    </row>
    <row r="49" spans="1:30" s="10" customFormat="1" ht="12.75" customHeight="1">
      <c r="A49" s="12">
        <v>42</v>
      </c>
      <c r="B49" s="13" t="s">
        <v>58</v>
      </c>
      <c r="C49" s="14">
        <v>41.98</v>
      </c>
      <c r="D49" s="96">
        <v>0</v>
      </c>
      <c r="E49" s="14">
        <v>0</v>
      </c>
      <c r="F49" s="14">
        <v>33.450000000000003</v>
      </c>
      <c r="G49" s="14">
        <v>0</v>
      </c>
      <c r="H49" s="14">
        <v>0</v>
      </c>
      <c r="I49" s="14">
        <v>50.31</v>
      </c>
      <c r="J49" s="14">
        <v>59.92</v>
      </c>
      <c r="K49" s="97">
        <f t="shared" si="3"/>
        <v>185.66000000000003</v>
      </c>
      <c r="L49" s="14">
        <v>108.96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34.770000000000003</v>
      </c>
      <c r="U49" s="14">
        <v>6.15</v>
      </c>
      <c r="V49" s="14">
        <v>132.55000000000001</v>
      </c>
      <c r="W49" s="16">
        <f t="shared" si="2"/>
        <v>282.43</v>
      </c>
      <c r="X49" s="39">
        <f t="shared" si="1"/>
        <v>-96.769999999999982</v>
      </c>
      <c r="Y49" s="15">
        <v>0</v>
      </c>
      <c r="Z49" s="14">
        <v>5.2</v>
      </c>
      <c r="AA49" s="14">
        <v>0.18</v>
      </c>
      <c r="AB49" s="14">
        <v>8.24</v>
      </c>
      <c r="AC49" s="14">
        <v>6.16</v>
      </c>
      <c r="AD49" s="14">
        <v>0</v>
      </c>
    </row>
    <row r="50" spans="1:30" s="10" customFormat="1" ht="12.75" customHeight="1">
      <c r="A50" s="12">
        <v>43</v>
      </c>
      <c r="B50" s="13" t="s">
        <v>59</v>
      </c>
      <c r="C50" s="14">
        <v>7.72</v>
      </c>
      <c r="D50" s="96">
        <v>7.72</v>
      </c>
      <c r="E50" s="14">
        <v>0</v>
      </c>
      <c r="F50" s="14">
        <v>0</v>
      </c>
      <c r="G50" s="14">
        <v>0</v>
      </c>
      <c r="H50" s="14">
        <v>0</v>
      </c>
      <c r="I50" s="14">
        <v>0.9</v>
      </c>
      <c r="J50" s="14">
        <v>15.74</v>
      </c>
      <c r="K50" s="97">
        <f t="shared" si="3"/>
        <v>32.08</v>
      </c>
      <c r="L50" s="14">
        <v>9.8948099999999997</v>
      </c>
      <c r="M50" s="14">
        <v>16.329999999999998</v>
      </c>
      <c r="N50" s="14">
        <v>0</v>
      </c>
      <c r="O50" s="14">
        <v>0</v>
      </c>
      <c r="P50" s="14">
        <v>0</v>
      </c>
      <c r="Q50" s="14">
        <v>0</v>
      </c>
      <c r="R50" s="14">
        <v>1.94</v>
      </c>
      <c r="S50" s="14">
        <v>0</v>
      </c>
      <c r="T50" s="14">
        <v>0</v>
      </c>
      <c r="U50" s="14">
        <v>0</v>
      </c>
      <c r="V50" s="14">
        <v>2.4900000000000002</v>
      </c>
      <c r="W50" s="16">
        <f t="shared" si="2"/>
        <v>30.654809999999998</v>
      </c>
      <c r="X50" s="39">
        <f t="shared" si="1"/>
        <v>1.4251900000000006</v>
      </c>
      <c r="Y50" s="15">
        <v>0</v>
      </c>
      <c r="Z50" s="14">
        <v>3.85</v>
      </c>
      <c r="AA50" s="14">
        <v>0.4</v>
      </c>
      <c r="AB50" s="14">
        <v>7.9</v>
      </c>
      <c r="AC50" s="14">
        <v>3.3</v>
      </c>
      <c r="AD50" s="14">
        <v>0</v>
      </c>
    </row>
    <row r="51" spans="1:30" s="10" customFormat="1" ht="12" customHeight="1">
      <c r="A51" s="12">
        <v>44</v>
      </c>
      <c r="B51" s="13" t="s">
        <v>60</v>
      </c>
      <c r="C51" s="14">
        <v>89.852999999999994</v>
      </c>
      <c r="D51" s="96">
        <v>67.548000000000002</v>
      </c>
      <c r="E51" s="14">
        <v>0</v>
      </c>
      <c r="F51" s="14">
        <v>0</v>
      </c>
      <c r="G51" s="14">
        <v>168.203</v>
      </c>
      <c r="H51" s="14">
        <v>133.23500000000001</v>
      </c>
      <c r="I51" s="14">
        <v>0</v>
      </c>
      <c r="J51" s="14">
        <v>102.9</v>
      </c>
      <c r="K51" s="97">
        <f t="shared" si="3"/>
        <v>561.73900000000003</v>
      </c>
      <c r="L51" s="14">
        <v>35.015999999999998</v>
      </c>
      <c r="M51" s="14">
        <v>4.1950000000000003</v>
      </c>
      <c r="N51" s="14">
        <v>68</v>
      </c>
      <c r="O51" s="14">
        <v>95.686999999999998</v>
      </c>
      <c r="P51" s="14">
        <v>26.722000000000001</v>
      </c>
      <c r="Q51" s="14">
        <v>0</v>
      </c>
      <c r="R51" s="14">
        <v>3.1659999999999999</v>
      </c>
      <c r="S51" s="14">
        <v>0</v>
      </c>
      <c r="T51" s="14">
        <v>52.896000000000001</v>
      </c>
      <c r="U51" s="14">
        <v>10.952</v>
      </c>
      <c r="V51" s="14">
        <v>118.467</v>
      </c>
      <c r="W51" s="16">
        <f t="shared" si="2"/>
        <v>415.101</v>
      </c>
      <c r="X51" s="39">
        <f t="shared" si="1"/>
        <v>146.63800000000003</v>
      </c>
      <c r="Y51" s="15">
        <v>5.5</v>
      </c>
      <c r="Z51" s="14">
        <v>2.2000000000000002</v>
      </c>
      <c r="AA51" s="14">
        <v>10.5</v>
      </c>
      <c r="AB51" s="14">
        <v>38.5</v>
      </c>
      <c r="AC51" s="14">
        <v>59.76</v>
      </c>
      <c r="AD51" s="14">
        <v>2.1</v>
      </c>
    </row>
    <row r="52" spans="1:30" s="10" customFormat="1" ht="12.75" customHeight="1">
      <c r="A52" s="12">
        <v>45</v>
      </c>
      <c r="B52" s="13" t="s">
        <v>61</v>
      </c>
      <c r="C52" s="14">
        <v>218.13200000000001</v>
      </c>
      <c r="D52" s="96">
        <v>0</v>
      </c>
      <c r="E52" s="14">
        <v>0</v>
      </c>
      <c r="F52" s="14">
        <v>6</v>
      </c>
      <c r="G52" s="14">
        <v>20</v>
      </c>
      <c r="H52" s="14">
        <v>0</v>
      </c>
      <c r="I52" s="14">
        <v>151.756</v>
      </c>
      <c r="J52" s="14">
        <v>33.923999999999999</v>
      </c>
      <c r="K52" s="97">
        <f t="shared" si="3"/>
        <v>429.81200000000001</v>
      </c>
      <c r="L52" s="14">
        <v>207.64400000000001</v>
      </c>
      <c r="M52" s="14">
        <v>64.325000000000003</v>
      </c>
      <c r="N52" s="14">
        <v>16.678000000000001</v>
      </c>
      <c r="O52" s="14">
        <v>51.872</v>
      </c>
      <c r="P52" s="14">
        <v>11.398</v>
      </c>
      <c r="Q52" s="14">
        <v>0</v>
      </c>
      <c r="R52" s="14">
        <v>0</v>
      </c>
      <c r="S52" s="14">
        <v>0</v>
      </c>
      <c r="T52" s="14">
        <v>14.907999999999999</v>
      </c>
      <c r="U52" s="14">
        <v>24.344000000000001</v>
      </c>
      <c r="V52" s="14">
        <v>24.576000000000001</v>
      </c>
      <c r="W52" s="16">
        <f t="shared" si="2"/>
        <v>415.74500000000006</v>
      </c>
      <c r="X52" s="39">
        <f t="shared" si="1"/>
        <v>14.06699999999995</v>
      </c>
      <c r="Y52" s="15">
        <v>27</v>
      </c>
      <c r="Z52" s="14">
        <v>3.5</v>
      </c>
      <c r="AA52" s="14">
        <v>0.45</v>
      </c>
      <c r="AB52" s="14">
        <v>35.65</v>
      </c>
      <c r="AC52" s="14">
        <v>142</v>
      </c>
      <c r="AD52" s="14">
        <v>3.6</v>
      </c>
    </row>
    <row r="53" spans="1:30" s="10" customFormat="1">
      <c r="A53" s="120">
        <v>46</v>
      </c>
      <c r="B53" s="121" t="s">
        <v>62</v>
      </c>
      <c r="C53" s="14">
        <v>912.75</v>
      </c>
      <c r="D53" s="96">
        <v>17.37</v>
      </c>
      <c r="E53" s="14">
        <v>0</v>
      </c>
      <c r="F53" s="14">
        <v>0</v>
      </c>
      <c r="G53" s="14">
        <v>340.71</v>
      </c>
      <c r="H53" s="14">
        <v>63.9</v>
      </c>
      <c r="I53" s="14">
        <v>74.8</v>
      </c>
      <c r="J53" s="14">
        <v>57.05</v>
      </c>
      <c r="K53" s="97">
        <f t="shared" si="3"/>
        <v>1466.58</v>
      </c>
      <c r="L53" s="14">
        <v>95.63</v>
      </c>
      <c r="M53" s="14">
        <v>125.03</v>
      </c>
      <c r="N53" s="14">
        <v>224</v>
      </c>
      <c r="O53" s="14">
        <v>260</v>
      </c>
      <c r="P53" s="14">
        <v>0</v>
      </c>
      <c r="Q53" s="14">
        <v>0</v>
      </c>
      <c r="R53" s="14">
        <v>0</v>
      </c>
      <c r="S53" s="14">
        <v>0</v>
      </c>
      <c r="T53" s="14">
        <v>12</v>
      </c>
      <c r="U53" s="14">
        <v>289.83999999999997</v>
      </c>
      <c r="V53" s="14">
        <v>300.38</v>
      </c>
      <c r="W53" s="16">
        <f t="shared" si="2"/>
        <v>1306.8800000000001</v>
      </c>
      <c r="X53" s="39">
        <f t="shared" si="1"/>
        <v>159.69999999999982</v>
      </c>
      <c r="Y53" s="15">
        <v>32</v>
      </c>
      <c r="Z53" s="14">
        <v>136</v>
      </c>
      <c r="AA53" s="14">
        <v>3.2</v>
      </c>
      <c r="AB53" s="14">
        <v>10.15</v>
      </c>
      <c r="AC53" s="14">
        <v>340</v>
      </c>
      <c r="AD53" s="14">
        <v>1.6</v>
      </c>
    </row>
    <row r="54" spans="1:30" s="10" customFormat="1" ht="12.75" customHeight="1">
      <c r="A54" s="12">
        <v>47</v>
      </c>
      <c r="B54" s="13" t="s">
        <v>63</v>
      </c>
      <c r="C54" s="14">
        <v>0</v>
      </c>
      <c r="D54" s="96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3.6</v>
      </c>
      <c r="K54" s="97">
        <f t="shared" si="3"/>
        <v>3.6</v>
      </c>
      <c r="L54" s="14">
        <v>1.7</v>
      </c>
      <c r="M54" s="14">
        <v>1.5</v>
      </c>
      <c r="N54" s="14">
        <v>0.4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6">
        <f t="shared" si="2"/>
        <v>3.6</v>
      </c>
      <c r="X54" s="39">
        <f t="shared" si="1"/>
        <v>0</v>
      </c>
      <c r="Y54" s="15">
        <v>0</v>
      </c>
      <c r="Z54" s="14">
        <v>1.2</v>
      </c>
      <c r="AA54" s="14">
        <v>0</v>
      </c>
      <c r="AB54" s="14">
        <v>1.7</v>
      </c>
      <c r="AC54" s="14">
        <v>0.7</v>
      </c>
      <c r="AD54" s="14">
        <v>0</v>
      </c>
    </row>
    <row r="55" spans="1:30" s="10" customFormat="1" ht="12.75" customHeight="1">
      <c r="A55" s="12">
        <v>48</v>
      </c>
      <c r="B55" s="13" t="s">
        <v>108</v>
      </c>
      <c r="C55" s="14">
        <v>9.9</v>
      </c>
      <c r="D55" s="96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0.18</v>
      </c>
      <c r="J55" s="14">
        <v>3.8600000000000003</v>
      </c>
      <c r="K55" s="97">
        <f t="shared" si="3"/>
        <v>13.940000000000001</v>
      </c>
      <c r="L55" s="14">
        <v>5.7</v>
      </c>
      <c r="M55" s="14">
        <v>4.8499999999999996</v>
      </c>
      <c r="N55" s="14">
        <v>1</v>
      </c>
      <c r="O55" s="14">
        <v>0</v>
      </c>
      <c r="P55" s="14">
        <v>0</v>
      </c>
      <c r="Q55" s="14">
        <v>0</v>
      </c>
      <c r="R55" s="14">
        <v>3.77</v>
      </c>
      <c r="S55" s="14">
        <v>0</v>
      </c>
      <c r="T55" s="14">
        <v>0</v>
      </c>
      <c r="U55" s="14">
        <v>0</v>
      </c>
      <c r="V55" s="14">
        <v>2.83</v>
      </c>
      <c r="W55" s="16">
        <f t="shared" si="2"/>
        <v>18.149999999999999</v>
      </c>
      <c r="X55" s="39">
        <f t="shared" si="1"/>
        <v>-4.2099999999999973</v>
      </c>
      <c r="Y55" s="15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s="10" customFormat="1">
      <c r="A56" s="12">
        <v>49</v>
      </c>
      <c r="B56" s="13" t="s">
        <v>64</v>
      </c>
      <c r="C56" s="14">
        <v>201.89</v>
      </c>
      <c r="D56" s="96">
        <v>27.66</v>
      </c>
      <c r="E56" s="14">
        <v>0</v>
      </c>
      <c r="F56" s="14">
        <v>0</v>
      </c>
      <c r="G56" s="14">
        <v>97.97</v>
      </c>
      <c r="H56" s="14">
        <v>269</v>
      </c>
      <c r="I56" s="14">
        <v>44.2</v>
      </c>
      <c r="J56" s="14">
        <v>82.75</v>
      </c>
      <c r="K56" s="97">
        <f t="shared" si="3"/>
        <v>723.47</v>
      </c>
      <c r="L56" s="14">
        <v>307.45</v>
      </c>
      <c r="M56" s="14">
        <v>167.26</v>
      </c>
      <c r="N56" s="14">
        <v>100.08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2.83</v>
      </c>
      <c r="U56" s="14">
        <v>60.4</v>
      </c>
      <c r="V56" s="14">
        <v>15.17</v>
      </c>
      <c r="W56" s="16">
        <f t="shared" si="2"/>
        <v>653.18999999999994</v>
      </c>
      <c r="X56" s="39">
        <f t="shared" si="1"/>
        <v>70.280000000000086</v>
      </c>
      <c r="Y56" s="15">
        <v>13.43</v>
      </c>
      <c r="Z56" s="14">
        <v>42.4</v>
      </c>
      <c r="AA56" s="14">
        <v>4.5599999999999996</v>
      </c>
      <c r="AB56" s="14">
        <v>127</v>
      </c>
      <c r="AC56" s="14">
        <v>134.9</v>
      </c>
      <c r="AD56" s="14">
        <v>0</v>
      </c>
    </row>
    <row r="57" spans="1:30" s="10" customFormat="1" ht="12" customHeight="1">
      <c r="A57" s="12">
        <v>50</v>
      </c>
      <c r="B57" s="13" t="s">
        <v>65</v>
      </c>
      <c r="C57" s="14">
        <v>58.11</v>
      </c>
      <c r="D57" s="96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4.25</v>
      </c>
      <c r="K57" s="97">
        <f t="shared" si="3"/>
        <v>62.36</v>
      </c>
      <c r="L57" s="14">
        <v>51.86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1</v>
      </c>
      <c r="S57" s="14">
        <v>0</v>
      </c>
      <c r="T57" s="14">
        <v>9.5</v>
      </c>
      <c r="U57" s="14">
        <v>0</v>
      </c>
      <c r="V57" s="14">
        <v>0</v>
      </c>
      <c r="W57" s="16">
        <f t="shared" si="2"/>
        <v>62.36</v>
      </c>
      <c r="X57" s="39">
        <f t="shared" si="1"/>
        <v>0</v>
      </c>
      <c r="Y57" s="15">
        <v>15</v>
      </c>
      <c r="Z57" s="14">
        <v>5</v>
      </c>
      <c r="AA57" s="14">
        <v>0</v>
      </c>
      <c r="AB57" s="14">
        <v>0</v>
      </c>
      <c r="AC57" s="14">
        <v>4.5</v>
      </c>
      <c r="AD57" s="14">
        <v>0</v>
      </c>
    </row>
    <row r="58" spans="1:30" s="10" customFormat="1" ht="12.75" customHeight="1">
      <c r="A58" s="12">
        <v>51</v>
      </c>
      <c r="B58" s="13" t="s">
        <v>66</v>
      </c>
      <c r="C58" s="14">
        <v>136</v>
      </c>
      <c r="D58" s="96">
        <v>35</v>
      </c>
      <c r="E58" s="14">
        <v>0</v>
      </c>
      <c r="F58" s="14">
        <v>25</v>
      </c>
      <c r="G58" s="14">
        <v>86</v>
      </c>
      <c r="H58" s="14">
        <v>30</v>
      </c>
      <c r="I58" s="14">
        <v>0</v>
      </c>
      <c r="J58" s="14">
        <v>49</v>
      </c>
      <c r="K58" s="97">
        <f t="shared" si="3"/>
        <v>361</v>
      </c>
      <c r="L58" s="14">
        <v>54</v>
      </c>
      <c r="M58" s="14">
        <v>86</v>
      </c>
      <c r="N58" s="14">
        <v>68</v>
      </c>
      <c r="O58" s="14">
        <v>28</v>
      </c>
      <c r="P58" s="14">
        <v>49</v>
      </c>
      <c r="Q58" s="14">
        <v>0</v>
      </c>
      <c r="R58" s="14">
        <v>9</v>
      </c>
      <c r="S58" s="14">
        <v>3</v>
      </c>
      <c r="T58" s="14">
        <v>0</v>
      </c>
      <c r="U58" s="14">
        <v>57</v>
      </c>
      <c r="V58" s="14">
        <v>7</v>
      </c>
      <c r="W58" s="16">
        <f t="shared" si="2"/>
        <v>361</v>
      </c>
      <c r="X58" s="39">
        <f t="shared" si="1"/>
        <v>0</v>
      </c>
      <c r="Y58" s="15">
        <v>6</v>
      </c>
      <c r="Z58" s="14">
        <v>12</v>
      </c>
      <c r="AA58" s="14">
        <v>7</v>
      </c>
      <c r="AB58" s="14">
        <v>32</v>
      </c>
      <c r="AC58" s="14">
        <v>0</v>
      </c>
      <c r="AD58" s="14">
        <v>2</v>
      </c>
    </row>
    <row r="59" spans="1:30" s="209" customFormat="1" ht="12.75" customHeight="1">
      <c r="A59" s="202">
        <v>52</v>
      </c>
      <c r="B59" s="203" t="s">
        <v>139</v>
      </c>
      <c r="C59" s="204"/>
      <c r="D59" s="204"/>
      <c r="E59" s="204"/>
      <c r="F59" s="204"/>
      <c r="G59" s="204"/>
      <c r="H59" s="204"/>
      <c r="I59" s="204"/>
      <c r="J59" s="204"/>
      <c r="K59" s="182">
        <f t="shared" si="3"/>
        <v>0</v>
      </c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16">
        <f t="shared" si="2"/>
        <v>0</v>
      </c>
      <c r="X59" s="206"/>
      <c r="Y59" s="204"/>
      <c r="Z59" s="204"/>
      <c r="AA59" s="204"/>
      <c r="AB59" s="204"/>
      <c r="AC59" s="204"/>
      <c r="AD59" s="204"/>
    </row>
    <row r="60" spans="1:30" s="10" customFormat="1" ht="12.75" customHeight="1">
      <c r="A60" s="12">
        <v>53</v>
      </c>
      <c r="B60" s="13" t="s">
        <v>114</v>
      </c>
      <c r="C60" s="102">
        <v>69.977000000000004</v>
      </c>
      <c r="D60" s="102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8.58</v>
      </c>
      <c r="K60" s="182">
        <f t="shared" si="3"/>
        <v>78.557000000000002</v>
      </c>
      <c r="L60" s="14">
        <v>27.31</v>
      </c>
      <c r="M60" s="14">
        <v>12.97</v>
      </c>
      <c r="N60" s="14">
        <v>2.54</v>
      </c>
      <c r="O60" s="14">
        <v>0</v>
      </c>
      <c r="P60" s="14">
        <v>0</v>
      </c>
      <c r="Q60" s="14">
        <v>0</v>
      </c>
      <c r="R60" s="14">
        <v>1.18</v>
      </c>
      <c r="S60" s="14">
        <v>0</v>
      </c>
      <c r="T60" s="14">
        <v>17.309999999999999</v>
      </c>
      <c r="U60" s="14">
        <v>11.526999999999999</v>
      </c>
      <c r="V60" s="14">
        <v>5.72</v>
      </c>
      <c r="W60" s="16">
        <f t="shared" si="2"/>
        <v>78.557000000000002</v>
      </c>
      <c r="X60" s="39">
        <f>K60-W60</f>
        <v>0</v>
      </c>
      <c r="Y60" s="15">
        <v>0.12</v>
      </c>
      <c r="Z60" s="14">
        <v>3.84</v>
      </c>
      <c r="AA60" s="14">
        <v>0.17</v>
      </c>
      <c r="AB60" s="14">
        <v>0.7</v>
      </c>
      <c r="AC60" s="14">
        <v>8.8800000000000008</v>
      </c>
      <c r="AD60" s="14">
        <v>1.64</v>
      </c>
    </row>
    <row r="61" spans="1:30" s="10" customFormat="1" ht="12.75" customHeight="1">
      <c r="A61" s="180">
        <v>54</v>
      </c>
      <c r="B61" s="183" t="s">
        <v>159</v>
      </c>
      <c r="C61" s="102">
        <v>0</v>
      </c>
      <c r="D61" s="102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0.76</v>
      </c>
      <c r="J61" s="14">
        <v>3.1949999999999998</v>
      </c>
      <c r="K61" s="182">
        <f>SUM(C61:J61)</f>
        <v>3.9550000000000001</v>
      </c>
      <c r="L61" s="14">
        <v>1.88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0.39500000000000002</v>
      </c>
      <c r="W61" s="16">
        <f>SUM(L61:V61)</f>
        <v>2.2749999999999999</v>
      </c>
      <c r="X61" s="39">
        <f>K61-W61</f>
        <v>1.6800000000000002</v>
      </c>
      <c r="Y61" s="15">
        <v>0</v>
      </c>
      <c r="Z61" s="14">
        <v>0.5</v>
      </c>
      <c r="AA61" s="14">
        <v>0</v>
      </c>
      <c r="AB61" s="14">
        <v>0</v>
      </c>
      <c r="AC61" s="14">
        <v>0</v>
      </c>
      <c r="AD61" s="14">
        <v>0</v>
      </c>
    </row>
    <row r="62" spans="1:30" s="10" customFormat="1" ht="21.75" customHeight="1">
      <c r="A62" s="180">
        <v>55</v>
      </c>
      <c r="B62" s="184" t="s">
        <v>166</v>
      </c>
      <c r="C62" s="185">
        <v>36.603000000000002</v>
      </c>
      <c r="D62" s="185">
        <v>27.207999999999998</v>
      </c>
      <c r="E62" s="185">
        <v>0</v>
      </c>
      <c r="F62" s="185">
        <v>7</v>
      </c>
      <c r="G62" s="185">
        <v>4</v>
      </c>
      <c r="H62" s="185">
        <v>0</v>
      </c>
      <c r="I62" s="185">
        <v>20</v>
      </c>
      <c r="J62" s="185">
        <v>1</v>
      </c>
      <c r="K62" s="182">
        <f t="shared" si="3"/>
        <v>95.811000000000007</v>
      </c>
      <c r="L62" s="185">
        <v>7.8949999999999996</v>
      </c>
      <c r="M62" s="185">
        <v>3.7909999999999999</v>
      </c>
      <c r="N62" s="185">
        <v>17.486000000000001</v>
      </c>
      <c r="O62" s="185">
        <v>0</v>
      </c>
      <c r="P62" s="185">
        <v>31</v>
      </c>
      <c r="Q62" s="185">
        <v>0</v>
      </c>
      <c r="R62" s="185">
        <v>5</v>
      </c>
      <c r="S62" s="185">
        <v>0</v>
      </c>
      <c r="T62" s="185">
        <v>3.6389999999999998</v>
      </c>
      <c r="U62" s="185">
        <v>0</v>
      </c>
      <c r="V62" s="185">
        <v>27</v>
      </c>
      <c r="W62" s="16">
        <f>SUM(L62:V62)</f>
        <v>95.810999999999993</v>
      </c>
      <c r="X62" s="39">
        <f>K62-W62</f>
        <v>0</v>
      </c>
      <c r="Y62" s="185">
        <v>0</v>
      </c>
      <c r="Z62" s="185">
        <v>0</v>
      </c>
      <c r="AA62" s="185">
        <v>0</v>
      </c>
      <c r="AB62" s="185">
        <v>0</v>
      </c>
      <c r="AC62" s="185">
        <v>3</v>
      </c>
      <c r="AD62" s="185">
        <v>0</v>
      </c>
    </row>
    <row r="63" spans="1:30" s="99" customFormat="1" ht="12.75" customHeight="1">
      <c r="A63" s="180">
        <v>56</v>
      </c>
      <c r="B63" s="105" t="s">
        <v>141</v>
      </c>
      <c r="C63" s="104">
        <v>0</v>
      </c>
      <c r="D63" s="162">
        <v>0</v>
      </c>
      <c r="E63" s="101">
        <v>0.5</v>
      </c>
      <c r="F63" s="96">
        <v>0</v>
      </c>
      <c r="G63" s="96">
        <v>0</v>
      </c>
      <c r="H63" s="96">
        <v>0</v>
      </c>
      <c r="I63" s="96">
        <v>3.47</v>
      </c>
      <c r="J63" s="96">
        <v>1.55</v>
      </c>
      <c r="K63" s="97">
        <f t="shared" si="3"/>
        <v>5.5200000000000005</v>
      </c>
      <c r="L63" s="96">
        <v>9.0500000000000007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0.8</v>
      </c>
      <c r="W63" s="16">
        <f t="shared" si="2"/>
        <v>9.8500000000000014</v>
      </c>
      <c r="X63" s="98">
        <f>K63-W63</f>
        <v>-4.330000000000001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</row>
    <row r="64" spans="1:30" s="10" customFormat="1" ht="21" customHeight="1">
      <c r="A64" s="180">
        <v>57</v>
      </c>
      <c r="B64" s="13" t="s">
        <v>137</v>
      </c>
      <c r="C64" s="103">
        <v>28.86</v>
      </c>
      <c r="D64" s="103">
        <v>8.0299999999999994</v>
      </c>
      <c r="E64" s="14">
        <v>0</v>
      </c>
      <c r="F64" s="14">
        <v>2</v>
      </c>
      <c r="G64" s="14">
        <v>0</v>
      </c>
      <c r="H64" s="14">
        <v>4.34</v>
      </c>
      <c r="I64" s="14">
        <v>0</v>
      </c>
      <c r="J64" s="14">
        <v>5.56</v>
      </c>
      <c r="K64" s="97">
        <f t="shared" si="3"/>
        <v>48.790000000000006</v>
      </c>
      <c r="L64" s="14">
        <v>5.5</v>
      </c>
      <c r="M64" s="14">
        <v>19.899999999999999</v>
      </c>
      <c r="N64" s="14">
        <v>3.1</v>
      </c>
      <c r="O64" s="14">
        <v>1.01</v>
      </c>
      <c r="P64" s="14">
        <v>3</v>
      </c>
      <c r="Q64" s="14">
        <v>0</v>
      </c>
      <c r="R64" s="14">
        <v>1.2</v>
      </c>
      <c r="S64" s="14">
        <v>0</v>
      </c>
      <c r="T64" s="14">
        <v>2.4500000000000002</v>
      </c>
      <c r="U64" s="14">
        <v>4.83</v>
      </c>
      <c r="V64" s="14">
        <v>7.8</v>
      </c>
      <c r="W64" s="16">
        <f t="shared" si="2"/>
        <v>48.790000000000006</v>
      </c>
      <c r="X64" s="98">
        <f t="shared" ref="X64:X86" si="4">K64-W64</f>
        <v>0</v>
      </c>
      <c r="Y64" s="14">
        <v>0.8</v>
      </c>
      <c r="Z64" s="14">
        <v>1</v>
      </c>
      <c r="AA64" s="14">
        <v>0</v>
      </c>
      <c r="AB64" s="14">
        <v>7.67</v>
      </c>
      <c r="AC64" s="14">
        <v>6.65</v>
      </c>
      <c r="AD64" s="14">
        <v>0</v>
      </c>
    </row>
    <row r="65" spans="1:30" s="10" customFormat="1" ht="12.75" customHeight="1">
      <c r="A65" s="180">
        <v>58</v>
      </c>
      <c r="B65" s="13" t="s">
        <v>67</v>
      </c>
      <c r="C65" s="14">
        <v>59.381999999999998</v>
      </c>
      <c r="D65" s="96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63.914999999999999</v>
      </c>
      <c r="K65" s="97">
        <f t="shared" si="3"/>
        <v>123.297</v>
      </c>
      <c r="L65" s="14">
        <v>66.350999999999999</v>
      </c>
      <c r="M65" s="14">
        <v>49.734999999999999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6.6109999999999998</v>
      </c>
      <c r="V65" s="14">
        <v>0.6</v>
      </c>
      <c r="W65" s="16">
        <f t="shared" si="2"/>
        <v>123.297</v>
      </c>
      <c r="X65" s="98">
        <f t="shared" si="4"/>
        <v>0</v>
      </c>
      <c r="Y65" s="15">
        <v>0</v>
      </c>
      <c r="Z65" s="14">
        <v>3.1459999999999999</v>
      </c>
      <c r="AA65" s="14">
        <v>0</v>
      </c>
      <c r="AB65" s="14">
        <v>4.83</v>
      </c>
      <c r="AC65" s="14">
        <v>14.694000000000001</v>
      </c>
      <c r="AD65" s="14">
        <v>0</v>
      </c>
    </row>
    <row r="66" spans="1:30" s="10" customFormat="1" ht="12.75" customHeight="1">
      <c r="A66" s="180">
        <v>59</v>
      </c>
      <c r="B66" s="13" t="s">
        <v>68</v>
      </c>
      <c r="C66" s="14">
        <v>141.88</v>
      </c>
      <c r="D66" s="96">
        <v>19.86</v>
      </c>
      <c r="E66" s="14">
        <v>0</v>
      </c>
      <c r="F66" s="14">
        <v>0</v>
      </c>
      <c r="G66" s="14">
        <v>30</v>
      </c>
      <c r="H66" s="14">
        <v>0</v>
      </c>
      <c r="I66" s="14">
        <v>101.8</v>
      </c>
      <c r="J66" s="14">
        <v>39.880000000000003</v>
      </c>
      <c r="K66" s="97">
        <f t="shared" si="3"/>
        <v>333.42</v>
      </c>
      <c r="L66" s="14">
        <v>111.93</v>
      </c>
      <c r="M66" s="14">
        <v>27.94</v>
      </c>
      <c r="N66" s="14">
        <v>23.35</v>
      </c>
      <c r="O66" s="14">
        <v>0</v>
      </c>
      <c r="P66" s="14">
        <v>40</v>
      </c>
      <c r="Q66" s="14">
        <v>0</v>
      </c>
      <c r="R66" s="14">
        <v>4.2300000000000004</v>
      </c>
      <c r="S66" s="14">
        <v>10.63</v>
      </c>
      <c r="T66" s="14">
        <v>1</v>
      </c>
      <c r="U66" s="14">
        <v>61.86</v>
      </c>
      <c r="V66" s="14">
        <v>52.48</v>
      </c>
      <c r="W66" s="16">
        <f t="shared" si="2"/>
        <v>333.42</v>
      </c>
      <c r="X66" s="98">
        <f t="shared" si="4"/>
        <v>0</v>
      </c>
      <c r="Y66" s="15">
        <v>0.48799999999999999</v>
      </c>
      <c r="Z66" s="14">
        <v>26.64</v>
      </c>
      <c r="AA66" s="14">
        <v>0.32100000000000001</v>
      </c>
      <c r="AB66" s="14">
        <v>4.2450000000000001</v>
      </c>
      <c r="AC66" s="14">
        <v>20.07</v>
      </c>
      <c r="AD66" s="14">
        <v>4.1619999999999999</v>
      </c>
    </row>
    <row r="67" spans="1:30" s="10" customFormat="1" ht="12.75" customHeight="1">
      <c r="A67" s="180">
        <v>60</v>
      </c>
      <c r="B67" s="13" t="s">
        <v>69</v>
      </c>
      <c r="C67" s="14">
        <v>53.29</v>
      </c>
      <c r="D67" s="96">
        <v>0</v>
      </c>
      <c r="E67" s="14">
        <v>0</v>
      </c>
      <c r="F67" s="14">
        <v>0</v>
      </c>
      <c r="G67" s="14">
        <v>61.2</v>
      </c>
      <c r="H67" s="14">
        <v>0</v>
      </c>
      <c r="I67" s="14">
        <v>19.38</v>
      </c>
      <c r="J67" s="14">
        <v>8.0299999999999994</v>
      </c>
      <c r="K67" s="97">
        <f t="shared" si="3"/>
        <v>141.9</v>
      </c>
      <c r="L67" s="14">
        <v>16.23</v>
      </c>
      <c r="M67" s="14">
        <v>46.55</v>
      </c>
      <c r="N67" s="14">
        <v>5.22</v>
      </c>
      <c r="O67" s="14">
        <v>0</v>
      </c>
      <c r="P67" s="14">
        <v>0</v>
      </c>
      <c r="Q67" s="14">
        <v>0</v>
      </c>
      <c r="R67" s="14">
        <v>0.63</v>
      </c>
      <c r="S67" s="14">
        <v>0</v>
      </c>
      <c r="T67" s="14">
        <v>3.84</v>
      </c>
      <c r="U67" s="14">
        <v>25.48</v>
      </c>
      <c r="V67" s="14">
        <v>15.2</v>
      </c>
      <c r="W67" s="16">
        <f t="shared" si="2"/>
        <v>113.15</v>
      </c>
      <c r="X67" s="98">
        <f t="shared" si="4"/>
        <v>28.75</v>
      </c>
      <c r="Y67" s="15">
        <v>1.1000000000000001</v>
      </c>
      <c r="Z67" s="14">
        <v>4.8</v>
      </c>
      <c r="AA67" s="14">
        <v>0.33</v>
      </c>
      <c r="AB67" s="14">
        <v>7.28</v>
      </c>
      <c r="AC67" s="14">
        <v>15.28</v>
      </c>
      <c r="AD67" s="14">
        <v>1.06</v>
      </c>
    </row>
    <row r="68" spans="1:30" s="10" customFormat="1" ht="12.75" customHeight="1">
      <c r="A68" s="120">
        <v>61</v>
      </c>
      <c r="B68" s="121" t="s">
        <v>70</v>
      </c>
      <c r="C68" s="14">
        <v>146.25</v>
      </c>
      <c r="D68" s="96">
        <v>0</v>
      </c>
      <c r="E68" s="14">
        <v>0</v>
      </c>
      <c r="F68" s="14">
        <v>0</v>
      </c>
      <c r="G68" s="14">
        <v>135</v>
      </c>
      <c r="H68" s="14">
        <v>0</v>
      </c>
      <c r="I68" s="14">
        <v>0</v>
      </c>
      <c r="J68" s="14">
        <v>1.97</v>
      </c>
      <c r="K68" s="97">
        <f t="shared" si="3"/>
        <v>283.22000000000003</v>
      </c>
      <c r="L68" s="14">
        <v>8.57</v>
      </c>
      <c r="M68" s="14">
        <v>53.08</v>
      </c>
      <c r="N68" s="14">
        <v>151.03</v>
      </c>
      <c r="O68" s="14">
        <v>3.88</v>
      </c>
      <c r="P68" s="14">
        <v>0</v>
      </c>
      <c r="Q68" s="14">
        <v>0</v>
      </c>
      <c r="R68" s="14">
        <v>0</v>
      </c>
      <c r="S68" s="14">
        <v>0</v>
      </c>
      <c r="T68" s="14">
        <v>3.04</v>
      </c>
      <c r="U68" s="14">
        <v>34.880000000000003</v>
      </c>
      <c r="V68" s="14">
        <v>28.74</v>
      </c>
      <c r="W68" s="16">
        <f t="shared" si="2"/>
        <v>283.21999999999997</v>
      </c>
      <c r="X68" s="98">
        <f t="shared" si="4"/>
        <v>0</v>
      </c>
      <c r="Y68" s="15">
        <v>30.24</v>
      </c>
      <c r="Z68" s="14">
        <v>11.2</v>
      </c>
      <c r="AA68" s="14">
        <v>0.98</v>
      </c>
      <c r="AB68" s="14">
        <v>0</v>
      </c>
      <c r="AC68" s="14">
        <v>3.5</v>
      </c>
      <c r="AD68" s="14">
        <v>0</v>
      </c>
    </row>
    <row r="69" spans="1:30" s="10" customFormat="1" ht="12.75" customHeight="1">
      <c r="A69" s="180">
        <v>62</v>
      </c>
      <c r="B69" s="13" t="s">
        <v>71</v>
      </c>
      <c r="C69" s="14">
        <v>43.698</v>
      </c>
      <c r="D69" s="96">
        <v>0</v>
      </c>
      <c r="E69" s="14">
        <v>0</v>
      </c>
      <c r="F69" s="14">
        <v>0</v>
      </c>
      <c r="G69" s="14">
        <v>20</v>
      </c>
      <c r="H69" s="14">
        <v>0</v>
      </c>
      <c r="I69" s="14">
        <v>7.78</v>
      </c>
      <c r="J69" s="14">
        <v>6.83</v>
      </c>
      <c r="K69" s="97">
        <f t="shared" si="3"/>
        <v>78.307999999999993</v>
      </c>
      <c r="L69" s="14">
        <v>33.4</v>
      </c>
      <c r="M69" s="14">
        <v>12.8</v>
      </c>
      <c r="N69" s="14">
        <v>4.3600000000000003</v>
      </c>
      <c r="O69" s="14">
        <v>0</v>
      </c>
      <c r="P69" s="14">
        <v>0.69</v>
      </c>
      <c r="Q69" s="14">
        <v>0</v>
      </c>
      <c r="R69" s="14">
        <v>0.44</v>
      </c>
      <c r="S69" s="14">
        <v>0</v>
      </c>
      <c r="T69" s="14">
        <v>8.64</v>
      </c>
      <c r="U69" s="14">
        <v>17.16</v>
      </c>
      <c r="V69" s="14">
        <v>3.44</v>
      </c>
      <c r="W69" s="16">
        <f t="shared" si="2"/>
        <v>80.929999999999993</v>
      </c>
      <c r="X69" s="98">
        <f t="shared" si="4"/>
        <v>-2.6219999999999999</v>
      </c>
      <c r="Y69" s="15">
        <v>0</v>
      </c>
      <c r="Z69" s="14">
        <v>3.81</v>
      </c>
      <c r="AA69" s="14">
        <v>0.05</v>
      </c>
      <c r="AB69" s="14">
        <v>4.9400000000000004</v>
      </c>
      <c r="AC69" s="14">
        <v>6</v>
      </c>
      <c r="AD69" s="14">
        <v>0</v>
      </c>
    </row>
    <row r="70" spans="1:30" s="10" customFormat="1" ht="12" customHeight="1">
      <c r="A70" s="180">
        <v>63</v>
      </c>
      <c r="B70" s="13" t="s">
        <v>106</v>
      </c>
      <c r="C70" s="14">
        <v>21.98</v>
      </c>
      <c r="D70" s="96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0.01</v>
      </c>
      <c r="J70" s="14">
        <v>3.99</v>
      </c>
      <c r="K70" s="97">
        <f t="shared" si="3"/>
        <v>25.980000000000004</v>
      </c>
      <c r="L70" s="14">
        <v>1.22</v>
      </c>
      <c r="M70" s="14">
        <v>10.42</v>
      </c>
      <c r="N70" s="14">
        <v>10.79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3.13</v>
      </c>
      <c r="W70" s="16">
        <f t="shared" si="2"/>
        <v>25.56</v>
      </c>
      <c r="X70" s="98">
        <f t="shared" si="4"/>
        <v>0.42000000000000526</v>
      </c>
      <c r="Y70" s="15">
        <v>0</v>
      </c>
      <c r="Z70" s="14">
        <v>0</v>
      </c>
      <c r="AA70" s="14">
        <v>0</v>
      </c>
      <c r="AB70" s="14">
        <v>4.7699999999999996</v>
      </c>
      <c r="AC70" s="14">
        <v>6.04</v>
      </c>
      <c r="AD70" s="14">
        <v>0</v>
      </c>
    </row>
    <row r="71" spans="1:30" s="10" customFormat="1">
      <c r="A71" s="180">
        <v>64</v>
      </c>
      <c r="B71" s="13" t="s">
        <v>72</v>
      </c>
      <c r="C71" s="14">
        <v>95.978999999999999</v>
      </c>
      <c r="D71" s="96">
        <v>0</v>
      </c>
      <c r="E71" s="14">
        <v>0</v>
      </c>
      <c r="F71" s="14">
        <v>0</v>
      </c>
      <c r="G71" s="14">
        <v>0</v>
      </c>
      <c r="H71" s="14">
        <v>2.5</v>
      </c>
      <c r="I71" s="14">
        <v>0</v>
      </c>
      <c r="J71" s="14">
        <v>9.52</v>
      </c>
      <c r="K71" s="97">
        <f t="shared" si="3"/>
        <v>107.999</v>
      </c>
      <c r="L71" s="14">
        <v>14.5</v>
      </c>
      <c r="M71" s="14">
        <v>47.4</v>
      </c>
      <c r="N71" s="14">
        <v>4.5</v>
      </c>
      <c r="O71" s="14">
        <v>1.3</v>
      </c>
      <c r="P71" s="14">
        <v>1.2</v>
      </c>
      <c r="Q71" s="14">
        <v>0</v>
      </c>
      <c r="R71" s="14">
        <v>8.6999999999999993</v>
      </c>
      <c r="S71" s="14">
        <v>1.1000000000000001</v>
      </c>
      <c r="T71" s="14">
        <v>9.1</v>
      </c>
      <c r="U71" s="14">
        <v>17.7</v>
      </c>
      <c r="V71" s="14">
        <v>2.5</v>
      </c>
      <c r="W71" s="16">
        <f t="shared" si="2"/>
        <v>108</v>
      </c>
      <c r="X71" s="98">
        <f t="shared" si="4"/>
        <v>-1.0000000000047748E-3</v>
      </c>
      <c r="Y71" s="15">
        <v>1.8</v>
      </c>
      <c r="Z71" s="14">
        <v>3.3</v>
      </c>
      <c r="AA71" s="14">
        <v>0.1</v>
      </c>
      <c r="AB71" s="14">
        <v>16.5</v>
      </c>
      <c r="AC71" s="14">
        <v>25.1</v>
      </c>
      <c r="AD71" s="14">
        <v>1.5</v>
      </c>
    </row>
    <row r="72" spans="1:30" s="10" customFormat="1">
      <c r="A72" s="180">
        <v>65</v>
      </c>
      <c r="B72" s="13" t="s">
        <v>73</v>
      </c>
      <c r="C72" s="14">
        <v>82.11</v>
      </c>
      <c r="D72" s="96">
        <v>0</v>
      </c>
      <c r="E72" s="14">
        <v>0</v>
      </c>
      <c r="F72" s="14">
        <v>0</v>
      </c>
      <c r="G72" s="14">
        <v>103.36</v>
      </c>
      <c r="H72" s="14">
        <v>8.25</v>
      </c>
      <c r="I72" s="14">
        <v>10.18</v>
      </c>
      <c r="J72" s="14">
        <v>0</v>
      </c>
      <c r="K72" s="97">
        <f t="shared" si="3"/>
        <v>203.9</v>
      </c>
      <c r="L72" s="14">
        <v>16.03</v>
      </c>
      <c r="M72" s="14">
        <v>60.3</v>
      </c>
      <c r="N72" s="14">
        <v>2.5099999999999998</v>
      </c>
      <c r="O72" s="14">
        <v>1.62</v>
      </c>
      <c r="P72" s="14" t="s">
        <v>195</v>
      </c>
      <c r="Q72" s="14">
        <v>0</v>
      </c>
      <c r="R72" s="14">
        <v>3.48</v>
      </c>
      <c r="S72" s="14">
        <v>0</v>
      </c>
      <c r="T72" s="14">
        <v>16.48</v>
      </c>
      <c r="U72" s="14">
        <v>27.87</v>
      </c>
      <c r="V72" s="14">
        <v>11.29</v>
      </c>
      <c r="W72" s="16">
        <f t="shared" si="2"/>
        <v>139.58000000000001</v>
      </c>
      <c r="X72" s="98">
        <f t="shared" si="4"/>
        <v>64.319999999999993</v>
      </c>
      <c r="Y72" s="15">
        <v>2.96</v>
      </c>
      <c r="Z72" s="14">
        <v>4.25</v>
      </c>
      <c r="AA72" s="14">
        <v>0.24</v>
      </c>
      <c r="AB72" s="14">
        <v>16.649999999999999</v>
      </c>
      <c r="AC72" s="14">
        <v>18.059999999999999</v>
      </c>
      <c r="AD72" s="14">
        <v>1.94</v>
      </c>
    </row>
    <row r="73" spans="1:30" s="10" customFormat="1" ht="21" customHeight="1">
      <c r="A73" s="120">
        <v>66</v>
      </c>
      <c r="B73" s="121" t="s">
        <v>74</v>
      </c>
      <c r="C73" s="14">
        <v>182.99799999999999</v>
      </c>
      <c r="D73" s="96">
        <v>0</v>
      </c>
      <c r="E73" s="14"/>
      <c r="F73" s="14"/>
      <c r="G73" s="14">
        <v>254.56</v>
      </c>
      <c r="H73" s="14"/>
      <c r="I73" s="14"/>
      <c r="J73" s="14">
        <v>4</v>
      </c>
      <c r="K73" s="97">
        <f t="shared" si="3"/>
        <v>441.55799999999999</v>
      </c>
      <c r="L73" s="14">
        <v>9.89</v>
      </c>
      <c r="M73" s="14">
        <v>132.77000000000001</v>
      </c>
      <c r="N73" s="14">
        <v>55.03</v>
      </c>
      <c r="O73" s="14">
        <v>45.44</v>
      </c>
      <c r="P73" s="14"/>
      <c r="Q73" s="14"/>
      <c r="R73" s="14"/>
      <c r="S73" s="14"/>
      <c r="T73" s="14">
        <v>23.41</v>
      </c>
      <c r="U73" s="14">
        <v>95.85</v>
      </c>
      <c r="V73" s="14">
        <v>79</v>
      </c>
      <c r="W73" s="16">
        <f t="shared" si="2"/>
        <v>441.39</v>
      </c>
      <c r="X73" s="98">
        <f t="shared" si="4"/>
        <v>0.16800000000000637</v>
      </c>
      <c r="Y73" s="15">
        <v>5</v>
      </c>
      <c r="Z73" s="14">
        <v>0</v>
      </c>
      <c r="AA73" s="14">
        <v>3.91</v>
      </c>
      <c r="AB73" s="14">
        <v>0</v>
      </c>
      <c r="AC73" s="14">
        <v>2.4900000000000002</v>
      </c>
      <c r="AD73" s="14">
        <v>2.66</v>
      </c>
    </row>
    <row r="74" spans="1:30" s="10" customFormat="1" ht="12.75" customHeight="1">
      <c r="A74" s="180">
        <v>67</v>
      </c>
      <c r="B74" s="13" t="s">
        <v>103</v>
      </c>
      <c r="C74" s="18">
        <v>94.257999999999996</v>
      </c>
      <c r="D74" s="104">
        <v>0</v>
      </c>
      <c r="E74" s="18">
        <v>0</v>
      </c>
      <c r="F74" s="18">
        <v>0</v>
      </c>
      <c r="G74" s="18">
        <v>53.5</v>
      </c>
      <c r="H74" s="18">
        <v>0</v>
      </c>
      <c r="I74" s="18">
        <v>10</v>
      </c>
      <c r="J74" s="18">
        <v>0</v>
      </c>
      <c r="K74" s="97">
        <f t="shared" si="3"/>
        <v>157.75799999999998</v>
      </c>
      <c r="L74" s="18">
        <v>5</v>
      </c>
      <c r="M74" s="18">
        <v>80</v>
      </c>
      <c r="N74" s="18">
        <v>10</v>
      </c>
      <c r="O74" s="18">
        <v>30</v>
      </c>
      <c r="P74" s="18">
        <v>0</v>
      </c>
      <c r="Q74" s="18">
        <v>0</v>
      </c>
      <c r="R74" s="18">
        <v>0</v>
      </c>
      <c r="S74" s="18">
        <v>0</v>
      </c>
      <c r="T74" s="18">
        <v>6</v>
      </c>
      <c r="U74" s="18">
        <v>30</v>
      </c>
      <c r="V74" s="18">
        <v>0</v>
      </c>
      <c r="W74" s="16">
        <f t="shared" si="2"/>
        <v>161</v>
      </c>
      <c r="X74" s="98">
        <f t="shared" si="4"/>
        <v>-3.2420000000000186</v>
      </c>
      <c r="Y74" s="19">
        <v>1</v>
      </c>
      <c r="Z74" s="18">
        <v>0</v>
      </c>
      <c r="AA74" s="18">
        <v>1</v>
      </c>
      <c r="AB74" s="18">
        <v>0.8</v>
      </c>
      <c r="AC74" s="18">
        <v>0</v>
      </c>
      <c r="AD74" s="55">
        <v>0</v>
      </c>
    </row>
    <row r="75" spans="1:30" s="10" customFormat="1" ht="32.25" customHeight="1">
      <c r="A75" s="180">
        <v>68</v>
      </c>
      <c r="B75" s="13" t="s">
        <v>135</v>
      </c>
      <c r="C75" s="14">
        <v>24.472999999999999</v>
      </c>
      <c r="D75" s="96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4.0309999999999997</v>
      </c>
      <c r="K75" s="97">
        <f t="shared" si="3"/>
        <v>28.503999999999998</v>
      </c>
      <c r="L75" s="14">
        <v>9.51</v>
      </c>
      <c r="M75" s="14">
        <v>14.25</v>
      </c>
      <c r="N75" s="14">
        <v>1.41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3.33</v>
      </c>
      <c r="W75" s="16">
        <f t="shared" si="2"/>
        <v>28.5</v>
      </c>
      <c r="X75" s="98">
        <f t="shared" si="4"/>
        <v>3.9999999999977831E-3</v>
      </c>
      <c r="Y75" s="14">
        <v>0</v>
      </c>
      <c r="Z75" s="14">
        <v>0</v>
      </c>
      <c r="AA75" s="14">
        <v>4.1100000000000003</v>
      </c>
      <c r="AB75" s="14">
        <v>8.5</v>
      </c>
      <c r="AC75" s="14">
        <v>4.7699999999999996</v>
      </c>
      <c r="AD75" s="14">
        <v>0</v>
      </c>
    </row>
    <row r="76" spans="1:30" s="10" customFormat="1">
      <c r="A76" s="180">
        <v>69</v>
      </c>
      <c r="B76" s="13" t="s">
        <v>76</v>
      </c>
      <c r="C76" s="14">
        <v>95.2</v>
      </c>
      <c r="D76" s="96">
        <v>0</v>
      </c>
      <c r="E76" s="14">
        <v>0</v>
      </c>
      <c r="F76" s="14">
        <v>10</v>
      </c>
      <c r="G76" s="14">
        <v>74</v>
      </c>
      <c r="H76" s="14">
        <v>151.80000000000001</v>
      </c>
      <c r="I76" s="14">
        <v>8.6</v>
      </c>
      <c r="J76" s="14">
        <v>260.7</v>
      </c>
      <c r="K76" s="97">
        <f t="shared" si="3"/>
        <v>600.29999999999995</v>
      </c>
      <c r="L76" s="14">
        <v>302</v>
      </c>
      <c r="M76" s="14">
        <v>141.4</v>
      </c>
      <c r="N76" s="14">
        <v>17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11.5</v>
      </c>
      <c r="U76" s="14">
        <v>53.4</v>
      </c>
      <c r="V76" s="14">
        <v>75</v>
      </c>
      <c r="W76" s="16">
        <f t="shared" si="2"/>
        <v>600.29999999999995</v>
      </c>
      <c r="X76" s="98">
        <f t="shared" si="4"/>
        <v>0</v>
      </c>
      <c r="Y76" s="15">
        <v>0</v>
      </c>
      <c r="Z76" s="14">
        <v>0</v>
      </c>
      <c r="AA76" s="14">
        <v>0</v>
      </c>
      <c r="AB76" s="14">
        <v>25.8</v>
      </c>
      <c r="AC76" s="14">
        <v>163.19999999999999</v>
      </c>
      <c r="AD76" s="56">
        <v>0</v>
      </c>
    </row>
    <row r="77" spans="1:30" s="10" customFormat="1">
      <c r="A77" s="180">
        <v>70</v>
      </c>
      <c r="B77" s="13" t="s">
        <v>77</v>
      </c>
      <c r="C77" s="18">
        <v>75.087999999999994</v>
      </c>
      <c r="D77" s="104">
        <v>0</v>
      </c>
      <c r="E77" s="18">
        <v>0</v>
      </c>
      <c r="F77" s="18">
        <v>0</v>
      </c>
      <c r="G77" s="18">
        <v>162.06475</v>
      </c>
      <c r="H77" s="18">
        <v>7.48</v>
      </c>
      <c r="I77" s="18">
        <v>0</v>
      </c>
      <c r="J77" s="18">
        <v>110.20399999999999</v>
      </c>
      <c r="K77" s="97">
        <f t="shared" si="3"/>
        <v>354.83674999999999</v>
      </c>
      <c r="L77" s="18">
        <v>58.56</v>
      </c>
      <c r="M77" s="18">
        <v>162.54</v>
      </c>
      <c r="N77" s="18">
        <v>23.95</v>
      </c>
      <c r="O77" s="18">
        <v>16.2</v>
      </c>
      <c r="P77" s="18">
        <v>0</v>
      </c>
      <c r="Q77" s="18">
        <v>0</v>
      </c>
      <c r="R77" s="18">
        <v>1.7849999999999999</v>
      </c>
      <c r="S77" s="18">
        <v>0</v>
      </c>
      <c r="T77" s="18">
        <v>1.391</v>
      </c>
      <c r="U77" s="18">
        <v>48.048000000000002</v>
      </c>
      <c r="V77" s="18">
        <v>42.363999999999997</v>
      </c>
      <c r="W77" s="16">
        <f t="shared" ref="W77:W88" si="5">SUM(L77:V77)</f>
        <v>354.83800000000002</v>
      </c>
      <c r="X77" s="98">
        <f t="shared" si="4"/>
        <v>-1.2500000000272848E-3</v>
      </c>
      <c r="Y77" s="19">
        <v>9.9649999999999999</v>
      </c>
      <c r="Z77" s="18">
        <v>14.359</v>
      </c>
      <c r="AA77" s="18">
        <v>0</v>
      </c>
      <c r="AB77" s="18">
        <v>1.32</v>
      </c>
      <c r="AC77" s="18">
        <v>14.847</v>
      </c>
      <c r="AD77" s="18">
        <v>2.609</v>
      </c>
    </row>
    <row r="78" spans="1:30" s="10" customFormat="1" ht="12.75" customHeight="1">
      <c r="A78" s="180">
        <v>71</v>
      </c>
      <c r="B78" s="13" t="s">
        <v>78</v>
      </c>
      <c r="C78" s="14">
        <v>18</v>
      </c>
      <c r="D78" s="96">
        <v>0</v>
      </c>
      <c r="E78" s="14">
        <v>0</v>
      </c>
      <c r="F78" s="14">
        <v>0</v>
      </c>
      <c r="G78" s="14">
        <v>48.5</v>
      </c>
      <c r="H78" s="14">
        <v>3</v>
      </c>
      <c r="I78" s="14">
        <v>6.5</v>
      </c>
      <c r="J78" s="14">
        <v>9</v>
      </c>
      <c r="K78" s="97">
        <f t="shared" si="3"/>
        <v>85</v>
      </c>
      <c r="L78" s="14">
        <v>12.32</v>
      </c>
      <c r="M78" s="14">
        <v>20.69</v>
      </c>
      <c r="N78" s="14">
        <v>13</v>
      </c>
      <c r="O78" s="14">
        <v>2</v>
      </c>
      <c r="P78" s="14">
        <v>0</v>
      </c>
      <c r="Q78" s="14">
        <v>0</v>
      </c>
      <c r="R78" s="14">
        <v>1</v>
      </c>
      <c r="S78" s="14">
        <v>0</v>
      </c>
      <c r="T78" s="14" t="s">
        <v>131</v>
      </c>
      <c r="U78" s="14">
        <v>19.41</v>
      </c>
      <c r="V78" s="14">
        <v>3</v>
      </c>
      <c r="W78" s="16">
        <f t="shared" si="5"/>
        <v>71.42</v>
      </c>
      <c r="X78" s="98">
        <f t="shared" si="4"/>
        <v>13.579999999999998</v>
      </c>
      <c r="Y78" s="15">
        <v>0.5</v>
      </c>
      <c r="Z78" s="14">
        <v>0.39</v>
      </c>
      <c r="AA78" s="14">
        <v>2.7</v>
      </c>
      <c r="AB78" s="14">
        <v>0.75</v>
      </c>
      <c r="AC78" s="14">
        <v>0</v>
      </c>
      <c r="AD78" s="14">
        <v>0</v>
      </c>
    </row>
    <row r="79" spans="1:30" s="10" customFormat="1" ht="12.75" customHeight="1">
      <c r="A79" s="180">
        <v>72</v>
      </c>
      <c r="B79" s="13" t="s">
        <v>79</v>
      </c>
      <c r="C79" s="14">
        <v>0</v>
      </c>
      <c r="D79" s="96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97">
        <f t="shared" si="3"/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6">
        <f>SUM(L79:V79)</f>
        <v>0</v>
      </c>
      <c r="X79" s="98">
        <f>K79-W79</f>
        <v>0</v>
      </c>
      <c r="Y79" s="15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</row>
    <row r="80" spans="1:30" s="10" customFormat="1" ht="12.75" customHeight="1">
      <c r="A80" s="180">
        <v>73</v>
      </c>
      <c r="B80" s="13" t="s">
        <v>80</v>
      </c>
      <c r="C80" s="181">
        <v>0</v>
      </c>
      <c r="D80" s="96">
        <v>0</v>
      </c>
      <c r="E80" s="14">
        <v>0</v>
      </c>
      <c r="F80" s="14">
        <v>2</v>
      </c>
      <c r="G80" s="14">
        <v>0</v>
      </c>
      <c r="H80" s="14">
        <v>0</v>
      </c>
      <c r="I80" s="14">
        <v>0</v>
      </c>
      <c r="J80" s="14">
        <v>0</v>
      </c>
      <c r="K80" s="97">
        <f t="shared" si="3"/>
        <v>2</v>
      </c>
      <c r="L80" s="14">
        <v>0</v>
      </c>
      <c r="M80" s="14">
        <v>0</v>
      </c>
      <c r="N80" s="14">
        <v>0</v>
      </c>
      <c r="O80" s="14">
        <v>0</v>
      </c>
      <c r="P80" s="14">
        <v>2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6">
        <f>SUM(L80:V80)</f>
        <v>2</v>
      </c>
      <c r="X80" s="98">
        <f>K80-W80</f>
        <v>0</v>
      </c>
      <c r="Y80" s="15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</row>
    <row r="81" spans="1:38" s="10" customFormat="1" ht="24" customHeight="1">
      <c r="A81" s="180">
        <v>74</v>
      </c>
      <c r="B81" s="105" t="s">
        <v>165</v>
      </c>
      <c r="C81" s="181">
        <v>34.619</v>
      </c>
      <c r="D81" s="181">
        <v>0</v>
      </c>
      <c r="E81" s="181">
        <v>0</v>
      </c>
      <c r="F81" s="181">
        <v>2</v>
      </c>
      <c r="G81" s="181">
        <v>2</v>
      </c>
      <c r="H81" s="181">
        <v>0</v>
      </c>
      <c r="I81" s="181">
        <v>11.569000000000001</v>
      </c>
      <c r="J81" s="181">
        <v>0.53900000000000003</v>
      </c>
      <c r="K81" s="182">
        <f t="shared" si="3"/>
        <v>50.727000000000004</v>
      </c>
      <c r="L81" s="181">
        <v>38.997399999999999</v>
      </c>
      <c r="M81" s="181">
        <v>3.45099</v>
      </c>
      <c r="N81" s="181">
        <v>0</v>
      </c>
      <c r="O81" s="181">
        <v>0</v>
      </c>
      <c r="P81" s="181">
        <v>0</v>
      </c>
      <c r="Q81" s="181">
        <v>0</v>
      </c>
      <c r="R81" s="181">
        <v>3.4</v>
      </c>
      <c r="S81" s="181">
        <v>0</v>
      </c>
      <c r="T81" s="181">
        <v>0</v>
      </c>
      <c r="U81" s="181">
        <v>2.0299999999999998</v>
      </c>
      <c r="V81" s="181">
        <v>0.84865000000000002</v>
      </c>
      <c r="W81" s="16">
        <f>SUM(L81:V81)</f>
        <v>48.727039999999995</v>
      </c>
      <c r="X81" s="98">
        <f>K81-W81</f>
        <v>1.9999600000000086</v>
      </c>
      <c r="Y81" s="181">
        <v>0</v>
      </c>
      <c r="Z81" s="181">
        <v>0</v>
      </c>
      <c r="AA81" s="181">
        <v>0</v>
      </c>
      <c r="AB81" s="181">
        <v>3.5</v>
      </c>
      <c r="AC81" s="181">
        <v>4.5</v>
      </c>
      <c r="AD81" s="181">
        <v>0</v>
      </c>
    </row>
    <row r="82" spans="1:38" s="10" customFormat="1" ht="12.75" customHeight="1">
      <c r="A82" s="180">
        <v>75</v>
      </c>
      <c r="B82" s="13" t="s">
        <v>81</v>
      </c>
      <c r="C82" s="14">
        <v>3.79</v>
      </c>
      <c r="D82" s="96">
        <v>11.49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5.48</v>
      </c>
      <c r="K82" s="97">
        <f t="shared" si="3"/>
        <v>20.76</v>
      </c>
      <c r="L82" s="14">
        <v>2.2400000000000002</v>
      </c>
      <c r="M82" s="14">
        <v>0.87</v>
      </c>
      <c r="N82" s="14">
        <v>0</v>
      </c>
      <c r="O82" s="14">
        <v>0.68</v>
      </c>
      <c r="P82" s="14">
        <v>12.96</v>
      </c>
      <c r="Q82" s="14">
        <v>0</v>
      </c>
      <c r="R82" s="14">
        <v>0.27500000000000002</v>
      </c>
      <c r="S82" s="14">
        <v>0</v>
      </c>
      <c r="T82" s="14">
        <v>0</v>
      </c>
      <c r="U82" s="14">
        <v>2.82</v>
      </c>
      <c r="V82" s="14">
        <v>0.62</v>
      </c>
      <c r="W82" s="16">
        <f t="shared" si="5"/>
        <v>20.465</v>
      </c>
      <c r="X82" s="98">
        <f t="shared" si="4"/>
        <v>0.29500000000000171</v>
      </c>
      <c r="Y82" s="15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</row>
    <row r="83" spans="1:38" s="10" customFormat="1" ht="12.75" customHeight="1">
      <c r="A83" s="180">
        <v>76</v>
      </c>
      <c r="B83" s="13" t="s">
        <v>82</v>
      </c>
      <c r="C83" s="14">
        <v>49.9</v>
      </c>
      <c r="D83" s="96">
        <v>0</v>
      </c>
      <c r="E83" s="14">
        <v>0</v>
      </c>
      <c r="F83" s="14">
        <v>0</v>
      </c>
      <c r="G83" s="14">
        <v>83.1</v>
      </c>
      <c r="H83" s="14">
        <v>0</v>
      </c>
      <c r="I83" s="14">
        <v>0</v>
      </c>
      <c r="J83" s="14">
        <v>17.100000000000001</v>
      </c>
      <c r="K83" s="97">
        <f t="shared" ref="K83:K88" si="6">SUM(C83:J83)</f>
        <v>150.1</v>
      </c>
      <c r="L83" s="14">
        <v>39.1</v>
      </c>
      <c r="M83" s="14">
        <v>85.6</v>
      </c>
      <c r="N83" s="14">
        <v>9.8000000000000007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9.8000000000000007</v>
      </c>
      <c r="U83" s="14">
        <v>0</v>
      </c>
      <c r="V83" s="14">
        <v>14.1</v>
      </c>
      <c r="W83" s="16">
        <f t="shared" si="5"/>
        <v>158.4</v>
      </c>
      <c r="X83" s="98">
        <f t="shared" si="4"/>
        <v>-8.3000000000000114</v>
      </c>
      <c r="Y83" s="15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</row>
    <row r="84" spans="1:38" s="10" customFormat="1" ht="12.75" customHeight="1">
      <c r="A84" s="180">
        <v>77</v>
      </c>
      <c r="B84" s="13" t="s">
        <v>83</v>
      </c>
      <c r="C84" s="14">
        <v>0</v>
      </c>
      <c r="D84" s="96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2.23</v>
      </c>
      <c r="K84" s="97">
        <f t="shared" si="6"/>
        <v>2.23</v>
      </c>
      <c r="L84" s="14">
        <v>0.83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0.15</v>
      </c>
      <c r="S84" s="14">
        <v>0.36</v>
      </c>
      <c r="T84" s="14">
        <v>0</v>
      </c>
      <c r="U84" s="14">
        <v>0</v>
      </c>
      <c r="V84" s="14">
        <v>0.89</v>
      </c>
      <c r="W84" s="16">
        <f t="shared" si="5"/>
        <v>2.23</v>
      </c>
      <c r="X84" s="98">
        <f t="shared" si="4"/>
        <v>0</v>
      </c>
      <c r="Y84" s="15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</row>
    <row r="85" spans="1:38" s="10" customFormat="1" ht="12.75" customHeight="1">
      <c r="A85" s="180">
        <v>78</v>
      </c>
      <c r="B85" s="13" t="s">
        <v>113</v>
      </c>
      <c r="C85" s="14">
        <v>6.2859999999999996</v>
      </c>
      <c r="D85" s="96">
        <v>0</v>
      </c>
      <c r="E85" s="14">
        <v>0</v>
      </c>
      <c r="F85" s="14">
        <v>0</v>
      </c>
      <c r="G85" s="14">
        <v>54.5</v>
      </c>
      <c r="H85" s="14">
        <v>0</v>
      </c>
      <c r="I85" s="14">
        <v>61.080000000000005</v>
      </c>
      <c r="J85" s="14">
        <v>104.5</v>
      </c>
      <c r="K85" s="97">
        <f t="shared" si="6"/>
        <v>226.36600000000001</v>
      </c>
      <c r="L85" s="14">
        <v>95.887</v>
      </c>
      <c r="M85" s="14">
        <v>6.7</v>
      </c>
      <c r="N85" s="14">
        <v>0</v>
      </c>
      <c r="O85" s="14">
        <v>0</v>
      </c>
      <c r="P85" s="14">
        <v>0</v>
      </c>
      <c r="Q85" s="14">
        <v>0</v>
      </c>
      <c r="R85" s="14">
        <v>1.3</v>
      </c>
      <c r="S85" s="14">
        <v>0</v>
      </c>
      <c r="T85" s="14">
        <v>0</v>
      </c>
      <c r="U85" s="14">
        <v>18.135000000000002</v>
      </c>
      <c r="V85" s="14">
        <v>135.827</v>
      </c>
      <c r="W85" s="16">
        <f t="shared" si="5"/>
        <v>257.84899999999999</v>
      </c>
      <c r="X85" s="98">
        <f t="shared" si="4"/>
        <v>-31.482999999999976</v>
      </c>
      <c r="Y85" s="15">
        <v>0</v>
      </c>
      <c r="Z85" s="14">
        <v>29.4</v>
      </c>
      <c r="AA85" s="14">
        <v>0</v>
      </c>
      <c r="AB85" s="14">
        <v>1.5</v>
      </c>
      <c r="AC85" s="14">
        <v>0.8</v>
      </c>
      <c r="AD85" s="14">
        <v>6.1</v>
      </c>
    </row>
    <row r="86" spans="1:38" s="10" customFormat="1" ht="12.75" customHeight="1" thickBot="1">
      <c r="A86" s="180">
        <v>79</v>
      </c>
      <c r="B86" s="85" t="s">
        <v>84</v>
      </c>
      <c r="C86" s="102">
        <v>134.47</v>
      </c>
      <c r="D86" s="102">
        <v>0</v>
      </c>
      <c r="E86" s="102">
        <v>0</v>
      </c>
      <c r="F86" s="102">
        <v>0</v>
      </c>
      <c r="G86" s="102">
        <v>98.06</v>
      </c>
      <c r="H86" s="102">
        <v>1</v>
      </c>
      <c r="I86" s="102">
        <v>15.37</v>
      </c>
      <c r="J86" s="102">
        <v>55.07</v>
      </c>
      <c r="K86" s="97">
        <f t="shared" si="6"/>
        <v>303.97000000000003</v>
      </c>
      <c r="L86" s="102">
        <v>40.29</v>
      </c>
      <c r="M86" s="102">
        <v>95.06</v>
      </c>
      <c r="N86" s="102">
        <v>44.86</v>
      </c>
      <c r="O86" s="102">
        <v>8.99</v>
      </c>
      <c r="P86" s="102">
        <v>4.71</v>
      </c>
      <c r="Q86" s="102">
        <v>0</v>
      </c>
      <c r="R86" s="102">
        <v>8.92</v>
      </c>
      <c r="S86" s="102">
        <v>0</v>
      </c>
      <c r="T86" s="102">
        <v>9.3800000000000008</v>
      </c>
      <c r="U86" s="102">
        <v>46.12</v>
      </c>
      <c r="V86" s="102">
        <v>37.15</v>
      </c>
      <c r="W86" s="16">
        <f t="shared" si="5"/>
        <v>295.47999999999996</v>
      </c>
      <c r="X86" s="98">
        <f t="shared" si="4"/>
        <v>8.4900000000000659</v>
      </c>
      <c r="Y86" s="122">
        <v>10.15</v>
      </c>
      <c r="Z86" s="102">
        <v>8.85</v>
      </c>
      <c r="AA86" s="102">
        <v>0.46</v>
      </c>
      <c r="AB86" s="102">
        <v>16.96</v>
      </c>
      <c r="AC86" s="102">
        <v>36.83</v>
      </c>
      <c r="AD86" s="102">
        <v>8</v>
      </c>
    </row>
    <row r="87" spans="1:38" ht="12.75" customHeight="1" thickTop="1" thickBot="1">
      <c r="A87" s="342" t="s">
        <v>145</v>
      </c>
      <c r="B87" s="343"/>
      <c r="C87" s="126">
        <f t="shared" ref="C87:J87" si="7">SUM(C8:C86)</f>
        <v>9458.7960000000003</v>
      </c>
      <c r="D87" s="126">
        <f t="shared" si="7"/>
        <v>676.83899999999994</v>
      </c>
      <c r="E87" s="126">
        <f t="shared" si="7"/>
        <v>43.308999999999997</v>
      </c>
      <c r="F87" s="126">
        <f t="shared" si="7"/>
        <v>1137.92</v>
      </c>
      <c r="G87" s="126">
        <f t="shared" si="7"/>
        <v>6867.491750000002</v>
      </c>
      <c r="H87" s="126">
        <f t="shared" si="7"/>
        <v>9166.4679999999989</v>
      </c>
      <c r="I87" s="126">
        <f t="shared" si="7"/>
        <v>2349.7720000000004</v>
      </c>
      <c r="J87" s="126">
        <f t="shared" si="7"/>
        <v>3717.4360000000011</v>
      </c>
      <c r="K87" s="127">
        <f t="shared" si="6"/>
        <v>33418.031750000002</v>
      </c>
      <c r="L87" s="126">
        <f t="shared" ref="L87:V87" si="8">SUM(L8:L86)</f>
        <v>6994.9492100000007</v>
      </c>
      <c r="M87" s="126">
        <f t="shared" si="8"/>
        <v>4674.9369900000011</v>
      </c>
      <c r="N87" s="126">
        <f t="shared" si="8"/>
        <v>2831.5249999999996</v>
      </c>
      <c r="O87" s="126">
        <f t="shared" si="8"/>
        <v>2936.2279999999992</v>
      </c>
      <c r="P87" s="126">
        <f t="shared" si="8"/>
        <v>576.98000000000025</v>
      </c>
      <c r="Q87" s="126">
        <f t="shared" si="8"/>
        <v>1.5</v>
      </c>
      <c r="R87" s="126">
        <f t="shared" si="8"/>
        <v>422.85599999999988</v>
      </c>
      <c r="S87" s="126">
        <f t="shared" si="8"/>
        <v>23.94</v>
      </c>
      <c r="T87" s="126">
        <f t="shared" si="8"/>
        <v>1860.6499999999999</v>
      </c>
      <c r="U87" s="126">
        <f t="shared" si="8"/>
        <v>4528.0529999999999</v>
      </c>
      <c r="V87" s="126">
        <f t="shared" si="8"/>
        <v>7801.5896499999999</v>
      </c>
      <c r="W87" s="128">
        <f t="shared" si="5"/>
        <v>32653.207849999999</v>
      </c>
      <c r="X87" s="126">
        <f t="shared" ref="X87:AD87" si="9">SUM(X8:X86)</f>
        <v>764.82389999999941</v>
      </c>
      <c r="Y87" s="126">
        <f t="shared" si="9"/>
        <v>476.45</v>
      </c>
      <c r="Z87" s="126">
        <f t="shared" si="9"/>
        <v>1228.1060000000002</v>
      </c>
      <c r="AA87" s="126">
        <f t="shared" si="9"/>
        <v>229.66</v>
      </c>
      <c r="AB87" s="126">
        <f t="shared" si="9"/>
        <v>1528.2100000000003</v>
      </c>
      <c r="AC87" s="126">
        <f t="shared" si="9"/>
        <v>2460.6500000000005</v>
      </c>
      <c r="AD87" s="126">
        <f t="shared" si="9"/>
        <v>396.67400000000009</v>
      </c>
    </row>
    <row r="88" spans="1:38" ht="12.75" customHeight="1" thickTop="1">
      <c r="A88" s="351" t="s">
        <v>144</v>
      </c>
      <c r="B88" s="352"/>
      <c r="C88" s="123">
        <f>C12+C18+C19+C22+C23+C28+C30+C31+C40+C47+C53+C68+C73</f>
        <v>4946.7669999999998</v>
      </c>
      <c r="D88" s="123">
        <f t="shared" ref="D88:J88" si="10">D12+D18+D19+D22+D23+D28+D30+D31+D40+D47+D53+D68+D73</f>
        <v>304.89999999999998</v>
      </c>
      <c r="E88" s="123">
        <f t="shared" si="10"/>
        <v>19.61</v>
      </c>
      <c r="F88" s="123">
        <f t="shared" si="10"/>
        <v>1024.27</v>
      </c>
      <c r="G88" s="123">
        <f t="shared" si="10"/>
        <v>4433.1980000000003</v>
      </c>
      <c r="H88" s="123">
        <f t="shared" si="10"/>
        <v>269.82</v>
      </c>
      <c r="I88" s="123">
        <f t="shared" si="10"/>
        <v>853.1099999999999</v>
      </c>
      <c r="J88" s="123">
        <f t="shared" si="10"/>
        <v>1020.95</v>
      </c>
      <c r="K88" s="124">
        <f t="shared" si="6"/>
        <v>12872.625</v>
      </c>
      <c r="L88" s="123">
        <f t="shared" ref="L88:V88" si="11">L12+L18+L19+L22+L23+L28+L30+L31+L40+L47+L53+L68+L73</f>
        <v>3064.5360000000001</v>
      </c>
      <c r="M88" s="123">
        <f t="shared" si="11"/>
        <v>1618.895</v>
      </c>
      <c r="N88" s="123">
        <f t="shared" si="11"/>
        <v>1571.606</v>
      </c>
      <c r="O88" s="123">
        <f t="shared" si="11"/>
        <v>2020.1030000000001</v>
      </c>
      <c r="P88" s="123">
        <f t="shared" si="11"/>
        <v>99.31</v>
      </c>
      <c r="Q88" s="123">
        <f t="shared" si="11"/>
        <v>0</v>
      </c>
      <c r="R88" s="123">
        <f t="shared" si="11"/>
        <v>38.75</v>
      </c>
      <c r="S88" s="123">
        <f t="shared" si="11"/>
        <v>7.35</v>
      </c>
      <c r="T88" s="123">
        <f t="shared" si="11"/>
        <v>472.66700000000009</v>
      </c>
      <c r="U88" s="123">
        <f t="shared" si="11"/>
        <v>2060.4700000000003</v>
      </c>
      <c r="V88" s="123">
        <f t="shared" si="11"/>
        <v>2579.4</v>
      </c>
      <c r="W88" s="125">
        <f t="shared" si="5"/>
        <v>13533.086999999998</v>
      </c>
      <c r="X88" s="123">
        <f t="shared" ref="X88:AD88" si="12">X12+X18+X19+X22+X23+X28+X30+X31+X40+X47+X53+X68+X73</f>
        <v>-660.46199999999988</v>
      </c>
      <c r="Y88" s="123">
        <f t="shared" si="12"/>
        <v>309.02</v>
      </c>
      <c r="Z88" s="123">
        <f t="shared" si="12"/>
        <v>381.26</v>
      </c>
      <c r="AA88" s="123">
        <f t="shared" si="12"/>
        <v>159.49999999999997</v>
      </c>
      <c r="AB88" s="123">
        <f t="shared" si="12"/>
        <v>422.21</v>
      </c>
      <c r="AC88" s="123">
        <f t="shared" si="12"/>
        <v>1168.5579999999998</v>
      </c>
      <c r="AD88" s="123">
        <f t="shared" si="12"/>
        <v>184.86999999999998</v>
      </c>
    </row>
    <row r="89" spans="1:38" ht="5.25" customHeight="1">
      <c r="K89" s="119"/>
      <c r="L89" s="84"/>
      <c r="W89" s="9"/>
    </row>
    <row r="90" spans="1:38" s="157" customFormat="1" ht="5.25" customHeight="1">
      <c r="K90" s="156"/>
      <c r="W90" s="154"/>
      <c r="X90" s="155"/>
    </row>
    <row r="91" spans="1:38" s="151" customFormat="1">
      <c r="B91" s="288" t="s">
        <v>158</v>
      </c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</row>
    <row r="92" spans="1:38" s="157" customFormat="1" ht="11.25" customHeight="1">
      <c r="B92" s="157" t="s">
        <v>200</v>
      </c>
      <c r="K92" s="156"/>
      <c r="W92" s="154"/>
      <c r="X92" s="155"/>
    </row>
  </sheetData>
  <mergeCells count="33">
    <mergeCell ref="V3:V6"/>
    <mergeCell ref="AA3:AA6"/>
    <mergeCell ref="Y2:AD2"/>
    <mergeCell ref="C5:C6"/>
    <mergeCell ref="K2:K6"/>
    <mergeCell ref="H3:H6"/>
    <mergeCell ref="I3:I6"/>
    <mergeCell ref="J3:J6"/>
    <mergeCell ref="C3:E4"/>
    <mergeCell ref="C2:J2"/>
    <mergeCell ref="D5:D6"/>
    <mergeCell ref="P3:Q5"/>
    <mergeCell ref="L2:V2"/>
    <mergeCell ref="T3:T5"/>
    <mergeCell ref="Y3:Y6"/>
    <mergeCell ref="Z3:Z6"/>
    <mergeCell ref="R3:S5"/>
    <mergeCell ref="B91:AL91"/>
    <mergeCell ref="A87:B87"/>
    <mergeCell ref="AC3:AC6"/>
    <mergeCell ref="L3:M5"/>
    <mergeCell ref="A88:B88"/>
    <mergeCell ref="N3:O5"/>
    <mergeCell ref="E5:E6"/>
    <mergeCell ref="F3:F6"/>
    <mergeCell ref="G3:G6"/>
    <mergeCell ref="A2:A7"/>
    <mergeCell ref="B2:B7"/>
    <mergeCell ref="AD3:AD6"/>
    <mergeCell ref="X2:X6"/>
    <mergeCell ref="W2:W6"/>
    <mergeCell ref="AB3:AB6"/>
    <mergeCell ref="U3:U6"/>
  </mergeCells>
  <phoneticPr fontId="12" type="noConversion"/>
  <conditionalFormatting sqref="W87 K87 C8:AD86">
    <cfRule type="cellIs" dxfId="1" priority="6" stopIfTrue="1" operator="equal">
      <formula>0</formula>
    </cfRule>
  </conditionalFormatting>
  <conditionalFormatting sqref="W88 K88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51181102362204722" footer="0.51181102362204722"/>
  <pageSetup paperSize="8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2021m_fed_bendrieji_duomenys</vt:lpstr>
      <vt:lpstr>2021m_federacijos_finansai</vt:lpstr>
      <vt:lpstr>'2021m_fed_bendrieji_duomenys'!Print_Area</vt:lpstr>
      <vt:lpstr>'2021m_federacijos_finansai'!Print_Area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 Abušovas</cp:lastModifiedBy>
  <cp:revision>1</cp:revision>
  <cp:lastPrinted>2017-06-06T08:41:29Z</cp:lastPrinted>
  <dcterms:created xsi:type="dcterms:W3CDTF">2000-01-27T12:09:39Z</dcterms:created>
  <dcterms:modified xsi:type="dcterms:W3CDTF">2022-06-14T12:33:24Z</dcterms:modified>
</cp:coreProperties>
</file>