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Edgaras.A\Desktop\"/>
    </mc:Choice>
  </mc:AlternateContent>
  <xr:revisionPtr revIDLastSave="0" documentId="8_{F89DF0FE-160E-4706-A8F0-910D2169F828}" xr6:coauthVersionLast="47" xr6:coauthVersionMax="47" xr10:uidLastSave="{00000000-0000-0000-0000-000000000000}"/>
  <bookViews>
    <workbookView xWindow="-120" yWindow="-120" windowWidth="38640" windowHeight="15840" tabRatio="980" xr2:uid="{00000000-000D-0000-FFFF-FFFF00000000}"/>
  </bookViews>
  <sheets>
    <sheet name="Bendrieji_duomenys_2020m" sheetId="130" r:id="rId1"/>
    <sheet name="Finansavimas_2020m" sheetId="131" r:id="rId2"/>
    <sheet name="Bazes_2016-2020m" sheetId="132" r:id="rId3"/>
    <sheet name="Bendrieji_duomenys_2019m" sheetId="145" r:id="rId4"/>
    <sheet name="Finansavimas_2019m" sheetId="144" r:id="rId5"/>
    <sheet name="Bendrieji duomenys_2018m" sheetId="140" r:id="rId6"/>
    <sheet name="Finansavimas_2018m" sheetId="142" r:id="rId7"/>
    <sheet name="Bendrieji duomenys_2017m" sheetId="139" r:id="rId8"/>
    <sheet name="Finansavimas_2017m" sheetId="138" r:id="rId9"/>
    <sheet name="Bendrieji duomenys_2016m" sheetId="134" r:id="rId10"/>
    <sheet name="Finansavimas_2016m" sheetId="136" r:id="rId11"/>
    <sheet name="Bendrieji duomenys_2015m" sheetId="121" r:id="rId12"/>
    <sheet name="Finansavimas_2015m" sheetId="123" r:id="rId13"/>
    <sheet name="Bazes_2015m" sheetId="129" r:id="rId14"/>
    <sheet name="Bendrieji duomenys_2014m" sheetId="5" r:id="rId15"/>
    <sheet name="Finansavimas_2014m" sheetId="8" r:id="rId16"/>
    <sheet name="Bazes_2014m" sheetId="103" r:id="rId17"/>
    <sheet name="Bendrieji duomenys_2013" sheetId="104" r:id="rId18"/>
    <sheet name="Finansavimas_2013" sheetId="105" r:id="rId19"/>
  </sheets>
  <externalReferences>
    <externalReference r:id="rId20"/>
    <externalReference r:id="rId21"/>
    <externalReference r:id="rId22"/>
    <externalReference r:id="rId23"/>
  </externalReferences>
  <definedNames>
    <definedName name="_1._DUOMENYS_APIE_ĮMONES__ĮSTAIGAS__ORGANIZACIJAS">[1]miestai!#REF!</definedName>
    <definedName name="_1._DUOMENYS_APIE_ĮMONES__ĮSTAIGAS__ORGANIZACIJAS_1">#REF!</definedName>
    <definedName name="_3._SPORTO_BAZĖS">'[2]Sporto bazės'!#REF!</definedName>
    <definedName name="_3._SPORTO_BAZĖS_1">'[3]Sporto bazės'!#REF!</definedName>
    <definedName name="_4.2._KITŲ_ORGANIZACIJŲ_LĖŠOS">'[4]Sporto org_ lėšos'!$B$1:$IV$1</definedName>
    <definedName name="_4.2._KITŲ_ORGANIZACIJŲ_LĖŠOS_2">#REF!</definedName>
  </definedNames>
  <calcPr calcId="181029"/>
</workbook>
</file>

<file path=xl/calcChain.xml><?xml version="1.0" encoding="utf-8"?>
<calcChain xmlns="http://schemas.openxmlformats.org/spreadsheetml/2006/main">
  <c r="P27" i="145" l="1"/>
  <c r="G28" i="131"/>
  <c r="V28" i="131"/>
  <c r="W28" i="131"/>
  <c r="E42" i="130"/>
  <c r="E43" i="130" l="1"/>
  <c r="AJ27" i="130" l="1"/>
  <c r="AM27" i="130"/>
  <c r="AI27" i="130"/>
  <c r="AL27" i="130"/>
  <c r="AK27" i="130"/>
  <c r="AH27" i="130" l="1"/>
  <c r="AI27" i="145" l="1"/>
  <c r="W31" i="144"/>
  <c r="K31" i="144"/>
  <c r="W27" i="144"/>
  <c r="K27" i="144"/>
  <c r="X27" i="144" s="1"/>
  <c r="W26" i="144"/>
  <c r="K26" i="144"/>
  <c r="X26" i="144" s="1"/>
  <c r="W25" i="144"/>
  <c r="K25" i="144"/>
  <c r="W24" i="144"/>
  <c r="K24" i="144"/>
  <c r="W23" i="144"/>
  <c r="K23" i="144"/>
  <c r="X23" i="144" s="1"/>
  <c r="W22" i="144"/>
  <c r="K22" i="144"/>
  <c r="X22" i="144" s="1"/>
  <c r="W21" i="144"/>
  <c r="K21" i="144"/>
  <c r="W20" i="144"/>
  <c r="K20" i="144"/>
  <c r="W19" i="144"/>
  <c r="K19" i="144"/>
  <c r="W18" i="144"/>
  <c r="K18" i="144"/>
  <c r="W17" i="144"/>
  <c r="K17" i="144"/>
  <c r="W16" i="144"/>
  <c r="K16" i="144"/>
  <c r="W15" i="144"/>
  <c r="K15" i="144"/>
  <c r="W14" i="144"/>
  <c r="K14" i="144"/>
  <c r="W13" i="144"/>
  <c r="K13" i="144"/>
  <c r="W12" i="144"/>
  <c r="K12" i="144"/>
  <c r="W11" i="144"/>
  <c r="K11" i="144"/>
  <c r="W10" i="144"/>
  <c r="K10" i="144"/>
  <c r="AD28" i="144"/>
  <c r="AC28" i="144"/>
  <c r="AB28" i="144"/>
  <c r="AA28" i="144"/>
  <c r="Z28" i="144"/>
  <c r="Y28" i="144"/>
  <c r="V28" i="144"/>
  <c r="U28" i="144"/>
  <c r="T28" i="144"/>
  <c r="S28" i="144"/>
  <c r="R28" i="144"/>
  <c r="Q28" i="144"/>
  <c r="P28" i="144"/>
  <c r="O28" i="144"/>
  <c r="N28" i="144"/>
  <c r="M28" i="144"/>
  <c r="L28" i="144"/>
  <c r="J28" i="144"/>
  <c r="I28" i="144"/>
  <c r="H28" i="144"/>
  <c r="G28" i="144"/>
  <c r="F28" i="144"/>
  <c r="E28" i="144"/>
  <c r="D28" i="144"/>
  <c r="C28" i="144"/>
  <c r="AL27" i="145"/>
  <c r="AK27" i="145"/>
  <c r="AJ27" i="145"/>
  <c r="AH27" i="145"/>
  <c r="AG27" i="145"/>
  <c r="AF27" i="145"/>
  <c r="AE27" i="145"/>
  <c r="AD27" i="145"/>
  <c r="AC27" i="145"/>
  <c r="AB27" i="145"/>
  <c r="AA27" i="145"/>
  <c r="Z27" i="145"/>
  <c r="Y27" i="145"/>
  <c r="X27" i="145"/>
  <c r="W27" i="145"/>
  <c r="V27" i="145"/>
  <c r="U27" i="145"/>
  <c r="T27" i="145"/>
  <c r="S27" i="145"/>
  <c r="R27" i="145"/>
  <c r="Q27" i="145"/>
  <c r="O27" i="145"/>
  <c r="N27" i="145"/>
  <c r="M27" i="145"/>
  <c r="L27" i="145"/>
  <c r="K27" i="145"/>
  <c r="J27" i="145"/>
  <c r="I27" i="145"/>
  <c r="H27" i="145"/>
  <c r="G27" i="145"/>
  <c r="F27" i="145"/>
  <c r="E27" i="145"/>
  <c r="D27" i="145"/>
  <c r="C27" i="145"/>
  <c r="X31" i="144" l="1"/>
  <c r="X15" i="144"/>
  <c r="X18" i="144"/>
  <c r="X11" i="144"/>
  <c r="X19" i="144"/>
  <c r="X10" i="144"/>
  <c r="X14" i="144"/>
  <c r="X12" i="144"/>
  <c r="X16" i="144"/>
  <c r="X20" i="144"/>
  <c r="X24" i="144"/>
  <c r="X13" i="144"/>
  <c r="X17" i="144"/>
  <c r="X21" i="144"/>
  <c r="X25" i="144"/>
  <c r="K28" i="144"/>
  <c r="W9" i="144"/>
  <c r="W28" i="144" s="1"/>
  <c r="K9" i="144"/>
  <c r="X9" i="144" l="1"/>
  <c r="X28" i="144" s="1"/>
  <c r="I28" i="131" l="1"/>
  <c r="J28" i="131" l="1"/>
  <c r="AD28" i="131"/>
  <c r="J8" i="138" l="1"/>
  <c r="V30" i="138"/>
  <c r="J30" i="138"/>
  <c r="AC27" i="138"/>
  <c r="AB27" i="138"/>
  <c r="AA27" i="138"/>
  <c r="Z27" i="138"/>
  <c r="Y27" i="138"/>
  <c r="X27" i="138"/>
  <c r="K27" i="138"/>
  <c r="L27" i="138"/>
  <c r="M27" i="138"/>
  <c r="N27" i="138"/>
  <c r="O27" i="138"/>
  <c r="P27" i="138"/>
  <c r="Q27" i="138"/>
  <c r="R27" i="138"/>
  <c r="S27" i="138"/>
  <c r="T27" i="138"/>
  <c r="U27" i="138"/>
  <c r="C27" i="138"/>
  <c r="D27" i="138"/>
  <c r="E27" i="138"/>
  <c r="F27" i="138"/>
  <c r="G27" i="138"/>
  <c r="H27" i="138"/>
  <c r="I27" i="138"/>
  <c r="V26" i="138"/>
  <c r="J26" i="138"/>
  <c r="V25" i="138"/>
  <c r="J25" i="138"/>
  <c r="V24" i="138"/>
  <c r="J24" i="138"/>
  <c r="V23" i="138"/>
  <c r="J23" i="138"/>
  <c r="V22" i="138"/>
  <c r="J22" i="138"/>
  <c r="V21" i="138"/>
  <c r="J21" i="138"/>
  <c r="V20" i="138"/>
  <c r="J20" i="138"/>
  <c r="V19" i="138"/>
  <c r="J19" i="138"/>
  <c r="V18" i="138"/>
  <c r="J18" i="138"/>
  <c r="V17" i="138"/>
  <c r="J17" i="138"/>
  <c r="V16" i="138"/>
  <c r="J16" i="138"/>
  <c r="V15" i="138"/>
  <c r="J15" i="138"/>
  <c r="V14" i="138"/>
  <c r="J14" i="138"/>
  <c r="V13" i="138"/>
  <c r="J13" i="138"/>
  <c r="V12" i="138"/>
  <c r="J12" i="138"/>
  <c r="V11" i="138"/>
  <c r="J11" i="138"/>
  <c r="V10" i="138"/>
  <c r="J10" i="138"/>
  <c r="V9" i="138"/>
  <c r="J9" i="138"/>
  <c r="V8" i="138"/>
  <c r="AK27" i="139"/>
  <c r="AJ27" i="139"/>
  <c r="AI27" i="139"/>
  <c r="AH27" i="139"/>
  <c r="AG27" i="139"/>
  <c r="AF27" i="139"/>
  <c r="AE27" i="139"/>
  <c r="AD27" i="139"/>
  <c r="AC27" i="139"/>
  <c r="AB27" i="139"/>
  <c r="AA27" i="139"/>
  <c r="Z27" i="139"/>
  <c r="Y27" i="139"/>
  <c r="X27" i="139"/>
  <c r="W27" i="139"/>
  <c r="V27" i="139"/>
  <c r="U27" i="139"/>
  <c r="T27" i="139"/>
  <c r="S27" i="139"/>
  <c r="R27" i="139"/>
  <c r="Q27" i="139"/>
  <c r="P27" i="139"/>
  <c r="O27" i="139"/>
  <c r="N27" i="139"/>
  <c r="M27" i="139"/>
  <c r="L27" i="139"/>
  <c r="K27" i="139"/>
  <c r="J27" i="139"/>
  <c r="I27" i="139"/>
  <c r="H27" i="139"/>
  <c r="G27" i="139"/>
  <c r="F27" i="139"/>
  <c r="E27" i="139"/>
  <c r="D27" i="139"/>
  <c r="C27" i="139"/>
  <c r="O27" i="121"/>
  <c r="S27" i="121"/>
  <c r="V27" i="121"/>
  <c r="Z27" i="123"/>
  <c r="AA27" i="123"/>
  <c r="O27" i="123"/>
  <c r="S27" i="123"/>
  <c r="G27" i="123"/>
  <c r="W27" i="121"/>
  <c r="AE27" i="121"/>
  <c r="AI27" i="121"/>
  <c r="AC27" i="123"/>
  <c r="X27" i="123"/>
  <c r="N27" i="123"/>
  <c r="K27" i="123"/>
  <c r="I27" i="123"/>
  <c r="F27" i="123"/>
  <c r="E27" i="123"/>
  <c r="C27" i="123"/>
  <c r="D27" i="121"/>
  <c r="L27" i="121"/>
  <c r="P27" i="121"/>
  <c r="AF27" i="121"/>
  <c r="AJ27" i="121"/>
  <c r="V11" i="123"/>
  <c r="I27" i="121"/>
  <c r="Q27" i="121"/>
  <c r="J14" i="123"/>
  <c r="V30" i="123"/>
  <c r="J26" i="123"/>
  <c r="Y27" i="123"/>
  <c r="P27" i="123"/>
  <c r="Q27" i="123"/>
  <c r="J19" i="123"/>
  <c r="J22" i="123"/>
  <c r="H27" i="123"/>
  <c r="J20" i="123"/>
  <c r="J7" i="123"/>
  <c r="J23" i="123"/>
  <c r="D30" i="121"/>
  <c r="E30" i="121"/>
  <c r="F30" i="121"/>
  <c r="G30" i="121"/>
  <c r="H30" i="121"/>
  <c r="I30" i="121"/>
  <c r="J30" i="121"/>
  <c r="K30" i="121"/>
  <c r="L30" i="121"/>
  <c r="M30" i="121"/>
  <c r="N30" i="121"/>
  <c r="O30" i="121"/>
  <c r="P30" i="121"/>
  <c r="Q30" i="121"/>
  <c r="R30" i="121"/>
  <c r="S30" i="121"/>
  <c r="T30" i="121"/>
  <c r="U30" i="121"/>
  <c r="V30" i="121"/>
  <c r="W30" i="121"/>
  <c r="X30" i="121"/>
  <c r="Y30" i="121"/>
  <c r="Z30" i="121"/>
  <c r="AA30" i="121"/>
  <c r="AB30" i="121"/>
  <c r="AC30" i="121"/>
  <c r="AD30" i="121"/>
  <c r="AE30" i="121"/>
  <c r="AF30" i="121"/>
  <c r="AG30" i="121"/>
  <c r="AH30" i="121"/>
  <c r="AI30" i="121"/>
  <c r="AJ30" i="121"/>
  <c r="AK30" i="121"/>
  <c r="C30" i="121"/>
  <c r="L27" i="123"/>
  <c r="M27" i="123"/>
  <c r="J10" i="123"/>
  <c r="J25" i="123"/>
  <c r="V14" i="123"/>
  <c r="V20" i="123"/>
  <c r="E27" i="121"/>
  <c r="F27" i="121"/>
  <c r="G27" i="121"/>
  <c r="J27" i="121"/>
  <c r="R27" i="121"/>
  <c r="T27" i="121"/>
  <c r="U27" i="121"/>
  <c r="X27" i="121"/>
  <c r="Y27" i="121"/>
  <c r="AA27" i="121"/>
  <c r="AB27" i="121"/>
  <c r="AC27" i="121"/>
  <c r="AD27" i="121"/>
  <c r="AG27" i="121"/>
  <c r="AH27" i="121"/>
  <c r="M27" i="121"/>
  <c r="Z27" i="121"/>
  <c r="C27" i="121"/>
  <c r="AK27" i="121"/>
  <c r="J30" i="123"/>
  <c r="V15" i="123"/>
  <c r="T27" i="123"/>
  <c r="U27" i="123"/>
  <c r="V26" i="123"/>
  <c r="V22" i="123"/>
  <c r="V17" i="123"/>
  <c r="V8" i="123"/>
  <c r="V9" i="123"/>
  <c r="V16" i="123"/>
  <c r="V21" i="123"/>
  <c r="V23" i="123"/>
  <c r="V19" i="123"/>
  <c r="V13" i="123"/>
  <c r="J17" i="123"/>
  <c r="J8" i="123"/>
  <c r="J9" i="123"/>
  <c r="J16" i="123"/>
  <c r="J21" i="123"/>
  <c r="J15" i="123"/>
  <c r="J12" i="123"/>
  <c r="D27" i="123"/>
  <c r="J27" i="123" s="1"/>
  <c r="J13" i="123"/>
  <c r="V7" i="123"/>
  <c r="H27" i="121"/>
  <c r="X29" i="105"/>
  <c r="I29" i="105"/>
  <c r="W28" i="105"/>
  <c r="V28" i="105"/>
  <c r="U28" i="105"/>
  <c r="T28" i="105"/>
  <c r="S28" i="105"/>
  <c r="R28" i="105"/>
  <c r="Q28" i="105"/>
  <c r="P28" i="105"/>
  <c r="O28" i="105"/>
  <c r="N28" i="105"/>
  <c r="M28" i="105"/>
  <c r="L28" i="105"/>
  <c r="K28" i="105"/>
  <c r="J28" i="105"/>
  <c r="H28" i="105"/>
  <c r="G28" i="105"/>
  <c r="F28" i="105"/>
  <c r="E28" i="105"/>
  <c r="D28" i="105"/>
  <c r="C28" i="105"/>
  <c r="X27" i="105"/>
  <c r="I27" i="105"/>
  <c r="X26" i="105"/>
  <c r="I26" i="105"/>
  <c r="X25" i="105"/>
  <c r="I25" i="105"/>
  <c r="X24" i="105"/>
  <c r="I24" i="105"/>
  <c r="X23" i="105"/>
  <c r="I23" i="105"/>
  <c r="X22" i="105"/>
  <c r="I22" i="105"/>
  <c r="X21" i="105"/>
  <c r="I21" i="105"/>
  <c r="X20" i="105"/>
  <c r="I20" i="105"/>
  <c r="X19" i="105"/>
  <c r="I19" i="105"/>
  <c r="X18" i="105"/>
  <c r="I18" i="105"/>
  <c r="X17" i="105"/>
  <c r="I17" i="105"/>
  <c r="X16" i="105"/>
  <c r="I16" i="105"/>
  <c r="X15" i="105"/>
  <c r="I15" i="105"/>
  <c r="X14" i="105"/>
  <c r="I14" i="105"/>
  <c r="X13" i="105"/>
  <c r="I13" i="105"/>
  <c r="X12" i="105"/>
  <c r="I12" i="105"/>
  <c r="X11" i="105"/>
  <c r="I11" i="105"/>
  <c r="X10" i="105"/>
  <c r="I10" i="105"/>
  <c r="X9" i="105"/>
  <c r="I9" i="105"/>
  <c r="X8" i="105"/>
  <c r="I8" i="105"/>
  <c r="I28" i="105" s="1"/>
  <c r="I32" i="104"/>
  <c r="AL30" i="104"/>
  <c r="AK30" i="104"/>
  <c r="AJ30" i="104"/>
  <c r="AI30" i="104"/>
  <c r="AH30" i="104"/>
  <c r="AG30" i="104"/>
  <c r="AF30" i="104"/>
  <c r="AE30" i="104"/>
  <c r="AD30" i="104"/>
  <c r="AC30" i="104"/>
  <c r="AB30" i="104"/>
  <c r="AA30" i="104"/>
  <c r="Z30" i="104"/>
  <c r="Y30" i="104"/>
  <c r="X30" i="104"/>
  <c r="W30" i="104"/>
  <c r="V30" i="104"/>
  <c r="U30" i="104"/>
  <c r="T30" i="104"/>
  <c r="S30" i="104"/>
  <c r="R30" i="104"/>
  <c r="Q30" i="104"/>
  <c r="P30" i="104"/>
  <c r="O30" i="104"/>
  <c r="N30" i="104"/>
  <c r="M30" i="104"/>
  <c r="L30" i="104"/>
  <c r="K30" i="104"/>
  <c r="J30" i="104"/>
  <c r="H30" i="104"/>
  <c r="G30" i="104"/>
  <c r="E30" i="104"/>
  <c r="D30" i="104"/>
  <c r="C30" i="104"/>
  <c r="I29" i="104"/>
  <c r="I28" i="104"/>
  <c r="I27" i="104"/>
  <c r="I26" i="104"/>
  <c r="I25" i="104"/>
  <c r="I23" i="104"/>
  <c r="I21" i="104"/>
  <c r="I20" i="104"/>
  <c r="I19" i="104"/>
  <c r="I18" i="104"/>
  <c r="I17" i="104"/>
  <c r="I16" i="104"/>
  <c r="I15" i="104"/>
  <c r="I14" i="104"/>
  <c r="I13" i="104"/>
  <c r="I12" i="104"/>
  <c r="I11" i="104"/>
  <c r="I10" i="104"/>
  <c r="J27" i="8"/>
  <c r="Z27" i="8"/>
  <c r="X27" i="8"/>
  <c r="Y27" i="8"/>
  <c r="AA27" i="8"/>
  <c r="AB27" i="8"/>
  <c r="AC27" i="8"/>
  <c r="AB27" i="123"/>
  <c r="V10" i="123"/>
  <c r="J11" i="123"/>
  <c r="V24" i="123"/>
  <c r="J24" i="123"/>
  <c r="V18" i="123"/>
  <c r="J18" i="123"/>
  <c r="V25" i="123"/>
  <c r="R27" i="123"/>
  <c r="V12" i="123"/>
  <c r="N27" i="121"/>
  <c r="K27" i="121"/>
  <c r="V27" i="138" l="1"/>
  <c r="F27" i="130"/>
  <c r="I30" i="104"/>
  <c r="X28" i="105"/>
  <c r="V27" i="123"/>
  <c r="J27" i="138"/>
  <c r="Q27" i="130"/>
  <c r="Y28" i="131"/>
  <c r="AA28" i="131"/>
  <c r="G27" i="130"/>
  <c r="L27" i="130"/>
  <c r="Z28" i="131"/>
  <c r="U28" i="131"/>
  <c r="M27" i="130"/>
  <c r="I27" i="130"/>
  <c r="AC27" i="130"/>
  <c r="AG27" i="130"/>
  <c r="H28" i="131"/>
  <c r="AB28" i="131"/>
  <c r="J27" i="130"/>
  <c r="AC28" i="131"/>
  <c r="Y27" i="130"/>
  <c r="U27" i="130"/>
  <c r="Q28" i="131"/>
  <c r="R28" i="131"/>
  <c r="R27" i="130"/>
  <c r="V27" i="130"/>
  <c r="AD27" i="130"/>
  <c r="T28" i="131"/>
  <c r="T27" i="130"/>
  <c r="L28" i="131"/>
  <c r="N27" i="130"/>
  <c r="AF27" i="130"/>
  <c r="D27" i="130"/>
  <c r="M28" i="131"/>
  <c r="E27" i="130"/>
  <c r="H27" i="130"/>
  <c r="E28" i="131"/>
  <c r="Z27" i="130"/>
  <c r="P28" i="131"/>
  <c r="P27" i="130"/>
  <c r="X27" i="130"/>
  <c r="AB27" i="130"/>
  <c r="D28" i="131"/>
  <c r="N28" i="131"/>
  <c r="F28" i="131"/>
  <c r="O28" i="131"/>
  <c r="AA27" i="130"/>
  <c r="K27" i="130"/>
  <c r="O27" i="130"/>
  <c r="S27" i="130"/>
  <c r="W27" i="130"/>
  <c r="AE27" i="130"/>
  <c r="C27" i="130"/>
  <c r="S28" i="131"/>
  <c r="C28" i="131"/>
  <c r="K28" i="131" l="1"/>
  <c r="X28" i="13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Edgaras Abušovas</author>
  </authors>
  <commentList>
    <comment ref="C37" authorId="0" shapeId="0" xr:uid="{B3C4E04A-8582-4F53-AE45-8C2D17BED518}">
      <text>
        <r>
          <rPr>
            <b/>
            <sz val="9"/>
            <color indexed="81"/>
            <rFont val="Tahoma"/>
            <family val="2"/>
          </rPr>
          <t xml:space="preserve">„Aukšto meistriškumo sporto specialistas“  – </t>
        </r>
        <r>
          <rPr>
            <sz val="9"/>
            <color indexed="81"/>
            <rFont val="Tahoma"/>
            <family val="2"/>
          </rPr>
          <t>asmuo, vadovaujantis sportininko aukšto meistriškumo sporto pratyboms.</t>
        </r>
        <r>
          <rPr>
            <sz val="9"/>
            <color indexed="81"/>
            <rFont val="Tahoma"/>
            <family val="2"/>
          </rPr>
          <t xml:space="preserve">
 </t>
        </r>
        <r>
          <rPr>
            <b/>
            <sz val="9"/>
            <color indexed="81"/>
            <rFont val="Tahoma"/>
            <family val="2"/>
          </rPr>
          <t>„Treneris“</t>
        </r>
        <r>
          <rPr>
            <sz val="9"/>
            <color indexed="81"/>
            <rFont val="Tahoma"/>
            <family val="2"/>
          </rPr>
          <t xml:space="preserve"> – aukšto meistriškumo sporto specialistas, rengiantis sportininką (sportininkus) aukšto meistriškumo sporto varžyboms ir (ar) jam (jiems) vadovaujantis šiose varžybose.</t>
        </r>
      </text>
    </comment>
    <comment ref="O37" authorId="0" shapeId="0" xr:uid="{64853BF2-5214-4478-A070-1F3E20955E44}">
      <text>
        <r>
          <rPr>
            <b/>
            <sz val="9"/>
            <color indexed="81"/>
            <rFont val="Tahoma"/>
            <family val="2"/>
          </rPr>
          <t>„Fizinio aktyvumo ar aukšto meistriškumo sporto instruktorius</t>
        </r>
        <r>
          <rPr>
            <sz val="9"/>
            <color indexed="81"/>
            <rFont val="Tahoma"/>
            <family val="2"/>
          </rPr>
          <t xml:space="preserve"> – asmuo, talkinantis fizinio aktyvumo ar aukšto meistriškumo sporto specialistui.</t>
        </r>
      </text>
    </comment>
    <comment ref="U37" authorId="0" shapeId="0" xr:uid="{900A02B6-5D29-4DDC-83E1-D8E04482648A}">
      <text>
        <r>
          <rPr>
            <b/>
            <sz val="9"/>
            <color indexed="81"/>
            <rFont val="Tahoma"/>
            <family val="2"/>
          </rPr>
          <t xml:space="preserve">„Fizinio aktyvumo </t>
        </r>
        <r>
          <rPr>
            <sz val="9"/>
            <color indexed="81"/>
            <rFont val="Tahoma"/>
            <family val="2"/>
          </rPr>
          <t xml:space="preserve">specialistas“ – specialistas, vadovaujantis asmens fizinio aktyvumo veiklai ir (arba) šviečiantis visuomenę sporto, fizinio aktyvumo ir taip pasiekiamo sveikatos stiprinimo klausimais.
</t>
        </r>
      </text>
    </comment>
    <comment ref="Z37" authorId="0" shapeId="0" xr:uid="{A75E27F6-4AFD-4621-B597-C6313582B819}">
      <text>
        <r>
          <rPr>
            <b/>
            <sz val="9"/>
            <color indexed="81"/>
            <rFont val="Tahoma"/>
            <family val="2"/>
          </rPr>
          <t xml:space="preserve">„Fizinio aktyvumo ar aukšto meistriškumo sporto instruktorius </t>
        </r>
        <r>
          <rPr>
            <sz val="9"/>
            <color indexed="81"/>
            <rFont val="Tahoma"/>
            <family val="2"/>
          </rPr>
          <t xml:space="preserve">– asmuo, talkinantis fizinio aktyvumo ar aukšto meistriškumo sporto specialistui.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W9" authorId="0" shapeId="0" xr:uid="{00000000-0006-0000-1800-000001000000}">
      <text>
        <r>
          <rPr>
            <sz val="8"/>
            <color indexed="8"/>
            <rFont val="Times New Roman"/>
            <family val="1"/>
            <charset val="186"/>
          </rPr>
          <t>Skirtumas tarp pajamų ir išlaidų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W9" authorId="0" shapeId="0" xr:uid="{00000000-0006-0000-1A00-000001000000}">
      <text>
        <r>
          <rPr>
            <sz val="8"/>
            <color indexed="8"/>
            <rFont val="Times New Roman"/>
            <family val="1"/>
            <charset val="186"/>
          </rPr>
          <t>Skirtumas tarp pajamų ir išlaidų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W9" authorId="0" shapeId="0" xr:uid="{00000000-0006-0000-1C00-000001000000}">
      <text>
        <r>
          <rPr>
            <sz val="8"/>
            <color indexed="8"/>
            <rFont val="Times New Roman"/>
            <family val="1"/>
            <charset val="186"/>
          </rPr>
          <t>Skirtumas tarp pajamų ir išlaidų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W8" authorId="0" shapeId="0" xr:uid="{00000000-0006-0000-1E00-000001000000}">
      <text>
        <r>
          <rPr>
            <sz val="8"/>
            <color indexed="8"/>
            <rFont val="Times New Roman"/>
            <family val="1"/>
            <charset val="186"/>
          </rPr>
          <t>Skirtumas tarp pajamų ir išlaidų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00000000-0006-0000-2000-000001000000}">
      <text>
        <r>
          <rPr>
            <b/>
            <sz val="8"/>
            <color indexed="81"/>
            <rFont val="Tahoma"/>
            <family val="2"/>
            <charset val="186"/>
          </rPr>
          <t>Nepateike narių ataskaitu, reikia taisyti.</t>
        </r>
      </text>
    </comment>
    <comment ref="B22" authorId="0" shapeId="0" xr:uid="{00000000-0006-0000-2000-000002000000}">
      <text>
        <r>
          <rPr>
            <b/>
            <sz val="8"/>
            <color indexed="81"/>
            <rFont val="Tahoma"/>
            <family val="2"/>
            <charset val="186"/>
          </rPr>
          <t>Dar bus 2 renginiai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/>
  </authors>
  <commentList>
    <comment ref="B7" authorId="0" shapeId="0" xr:uid="{00000000-0006-0000-2100-000001000000}">
      <text>
        <r>
          <rPr>
            <b/>
            <sz val="8"/>
            <color indexed="81"/>
            <rFont val="Tahoma"/>
            <family val="2"/>
            <charset val="186"/>
          </rPr>
          <t>Nepateike narių ataskaitu, reikia taisyti.</t>
        </r>
      </text>
    </comment>
    <comment ref="W8" authorId="1" shapeId="0" xr:uid="{00000000-0006-0000-2100-000002000000}">
      <text>
        <r>
          <rPr>
            <sz val="8"/>
            <color indexed="8"/>
            <rFont val="Times New Roman"/>
            <family val="1"/>
            <charset val="186"/>
          </rPr>
          <t>Skirtumas tarp pajamų ir išlaidų</t>
        </r>
      </text>
    </comment>
    <comment ref="B22" authorId="0" shapeId="0" xr:uid="{00000000-0006-0000-2100-000003000000}">
      <text>
        <r>
          <rPr>
            <b/>
            <sz val="8"/>
            <color indexed="81"/>
            <rFont val="Tahoma"/>
            <family val="2"/>
            <charset val="186"/>
          </rPr>
          <t>Dar bus 2 renginiai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<sst xmlns="http://schemas.openxmlformats.org/spreadsheetml/2006/main" count="1372" uniqueCount="229">
  <si>
    <t>Eil. Nr.</t>
  </si>
  <si>
    <t>Narių skaičius</t>
  </si>
  <si>
    <t>SURENGTA</t>
  </si>
  <si>
    <t>SPORTO TEISĖJAI</t>
  </si>
  <si>
    <t>DARBUOTOJAI</t>
  </si>
  <si>
    <t>Sporto varžybų</t>
  </si>
  <si>
    <t xml:space="preserve">Sporto visiems renginių </t>
  </si>
  <si>
    <t>stovyklų*</t>
  </si>
  <si>
    <t>Kvalifikacijos kėlimo seminarų, kursų, konferencijų</t>
  </si>
  <si>
    <t>Nacionalinės kategorijos</t>
  </si>
  <si>
    <t>Tarptautinės kategorijos</t>
  </si>
  <si>
    <t>Kitų kategorijų</t>
  </si>
  <si>
    <t>Sporto vadybininkai (organizatoriai)</t>
  </si>
  <si>
    <t>Kiti darbuotojai</t>
  </si>
  <si>
    <t>Juridinių asmenų</t>
  </si>
  <si>
    <t>Fizinių asmenų</t>
  </si>
  <si>
    <t>iš jų tarptautinių</t>
  </si>
  <si>
    <t>Dalyvių skaičius</t>
  </si>
  <si>
    <t>Pasaulio čempionatuose</t>
  </si>
  <si>
    <t>Europos čempionatuose</t>
  </si>
  <si>
    <t>Kitose tarptautinėse varžybose</t>
  </si>
  <si>
    <t>Iš viso</t>
  </si>
  <si>
    <t>Parengta per metus</t>
  </si>
  <si>
    <t>Turi aukštąjį kūno kultūros išsilavinimą</t>
  </si>
  <si>
    <t>Iš jų moterų</t>
  </si>
  <si>
    <t>Lietuvos suaugusiųjų čempionate</t>
  </si>
  <si>
    <t>Jaunimo čempionate</t>
  </si>
  <si>
    <t>Jaunių čempionate</t>
  </si>
  <si>
    <t>Kitose varžybose</t>
  </si>
  <si>
    <t>Renginių sk.</t>
  </si>
  <si>
    <t>Dalyvių sk.</t>
  </si>
  <si>
    <t>stovyklų sk.</t>
  </si>
  <si>
    <t>Dienų sk.</t>
  </si>
  <si>
    <t>Lietuvos orientavimosi sporto federacija</t>
  </si>
  <si>
    <t>Lietuvos sportinės žūklės federacija</t>
  </si>
  <si>
    <t>Lietuvos sportinių šokių federacija</t>
  </si>
  <si>
    <t>Iš viso:</t>
  </si>
  <si>
    <t>Organizacijų pavadinimai</t>
  </si>
  <si>
    <t>PAJAMŲ ŠALTINIAI</t>
  </si>
  <si>
    <t>Iš viso pajamų</t>
  </si>
  <si>
    <t>IŠLAIDOS</t>
  </si>
  <si>
    <t>Iš viso išlaidų</t>
  </si>
  <si>
    <t>Valstybės  biudžetas</t>
  </si>
  <si>
    <t>Savivaldybės biudžetas</t>
  </si>
  <si>
    <t>Lėšos iš tarptautinių organizacijų</t>
  </si>
  <si>
    <t>Ūkinė komercinė veikla</t>
  </si>
  <si>
    <t>Rėmėjai ir kiti šaltiniai</t>
  </si>
  <si>
    <t>Kvalifikacijos tobulinimui</t>
  </si>
  <si>
    <t>Kitoms priemonėms</t>
  </si>
  <si>
    <t>Šalyje</t>
  </si>
  <si>
    <t>Užsienyje</t>
  </si>
  <si>
    <t>Seminarams, konferencijoms</t>
  </si>
  <si>
    <t>Metodinių leidinių išleidimui</t>
  </si>
  <si>
    <t>Užsieniečių tarptautinėse varžybose</t>
  </si>
  <si>
    <t>Sportininkų, dalyvavusių tarptautinėse varžybose, sporto visiems renginiuose skaičius (jauniai, jaunimas, suaugusieji</t>
  </si>
  <si>
    <t>Sporto visiems renginiai</t>
  </si>
  <si>
    <t>KKSD</t>
  </si>
  <si>
    <t>Ministerijų, kitų valstybės institucijų</t>
  </si>
  <si>
    <t>Iš jų sporto klubų</t>
  </si>
  <si>
    <t>Įsigijimams</t>
  </si>
  <si>
    <t>Darbo užmokesčiui</t>
  </si>
  <si>
    <t>Sporto inventoriaus ir ilgalaikio turto</t>
  </si>
  <si>
    <t>Iš viso (7, 8 ,9 , 10 ir 11 skaičių suma)</t>
  </si>
  <si>
    <t>Lietuvos greitojo čiuožimo asociacija</t>
  </si>
  <si>
    <t>1. Bendrieji duomenys (2014 m.)</t>
  </si>
  <si>
    <t>Savanoriai</t>
  </si>
  <si>
    <t>Varžybų sk. (iš viso)</t>
  </si>
  <si>
    <t>1.1</t>
  </si>
  <si>
    <t>IŠ VISŲ IŠLAIDŲ SKIRTA:</t>
  </si>
  <si>
    <t>Lietuvos tautinis olimpinis komitetas</t>
  </si>
  <si>
    <t>Sporto varžyboms</t>
  </si>
  <si>
    <t>Stovykloms</t>
  </si>
  <si>
    <t>Medikamentų ir maisto papildų įsigijimui</t>
  </si>
  <si>
    <t>Patalpų ir sporto bazių nuoma ir remontas***</t>
  </si>
  <si>
    <t>Draudimo paslaugos</t>
  </si>
  <si>
    <t>Transportas</t>
  </si>
  <si>
    <t>Apgyvendinimas****</t>
  </si>
  <si>
    <t>Komunalinės išlaidos</t>
  </si>
  <si>
    <t>Universalios sporto arenos</t>
  </si>
  <si>
    <t>Sporto kompleksai</t>
  </si>
  <si>
    <t>Stadionai</t>
  </si>
  <si>
    <t>Lengvosios atletikos maniežai</t>
  </si>
  <si>
    <t>Futbolo maniežai</t>
  </si>
  <si>
    <t>Baseinai</t>
  </si>
  <si>
    <t>Salės</t>
  </si>
  <si>
    <t>Irklavimo sporto bazės</t>
  </si>
  <si>
    <t>Buriavimo sporto bazės</t>
  </si>
  <si>
    <t>Žirgų sporto maniežai</t>
  </si>
  <si>
    <t>Dviračių trekai</t>
  </si>
  <si>
    <t>Aerodromai</t>
  </si>
  <si>
    <t>Ledo arenos</t>
  </si>
  <si>
    <t>Šaudyklos</t>
  </si>
  <si>
    <t>Krepšinio aikštelės</t>
  </si>
  <si>
    <t>Tinklinio aikštelės</t>
  </si>
  <si>
    <t>Futbolo aikštės</t>
  </si>
  <si>
    <t>Rankinio aikštelės</t>
  </si>
  <si>
    <t>Teniso aikštelės</t>
  </si>
  <si>
    <t>Automobilių kroso trasos</t>
  </si>
  <si>
    <t>Slidžių ir riedučių trasos</t>
  </si>
  <si>
    <t>BMX dviračių trasos</t>
  </si>
  <si>
    <t>Beisbolo aikštės</t>
  </si>
  <si>
    <t>Golfo aikštynai</t>
  </si>
  <si>
    <t>Hipodromai</t>
  </si>
  <si>
    <t>Kartodromai</t>
  </si>
  <si>
    <t>Universalios dirbtinės dangos sporto aikštelės</t>
  </si>
  <si>
    <t>Dviračių takai (km.)</t>
  </si>
  <si>
    <t>Su 3000 ir daugiau vietų tribūnomis</t>
  </si>
  <si>
    <t>Kiti</t>
  </si>
  <si>
    <t>50 m</t>
  </si>
  <si>
    <t>25 m</t>
  </si>
  <si>
    <t>15x30 m ir didesnės</t>
  </si>
  <si>
    <t>24x12 m – 15x30 m</t>
  </si>
  <si>
    <t>Kitos</t>
  </si>
  <si>
    <t>atviros</t>
  </si>
  <si>
    <t>uždaros</t>
  </si>
  <si>
    <r>
      <t>P.s</t>
    </r>
    <r>
      <rPr>
        <b/>
        <sz val="8"/>
        <rFont val="TimesLT"/>
        <family val="1"/>
      </rPr>
      <t>.: „Universalios sporto arenos“</t>
    </r>
    <r>
      <rPr>
        <sz val="8"/>
        <rFont val="TimesLT"/>
        <family val="1"/>
      </rPr>
      <t> – sporto, kultūros ir kitiems renginiams skirtas statinys, turintis ne mažiau kaip 500 vietų  tribūnas žiūrovams;</t>
    </r>
  </si>
  <si>
    <r>
      <t xml:space="preserve">        </t>
    </r>
    <r>
      <rPr>
        <b/>
        <sz val="8"/>
        <rFont val="TimesLT"/>
        <family val="1"/>
      </rPr>
      <t>„Sporto kompleksai“</t>
    </r>
    <r>
      <rPr>
        <sz val="8"/>
        <rFont val="TimesLT"/>
        <family val="1"/>
      </rPr>
      <t> – sporto bazės, kuriose vienu metu gali vykti kelių sporto šakų varžybos arba pratybos;</t>
    </r>
  </si>
  <si>
    <r>
      <t xml:space="preserve">        „</t>
    </r>
    <r>
      <rPr>
        <b/>
        <sz val="8"/>
        <rFont val="TimesLT"/>
        <family val="1"/>
      </rPr>
      <t>Universalios dirbtinės dangos sporto aikštelės“</t>
    </r>
    <r>
      <rPr>
        <sz val="8"/>
        <rFont val="TimesLT"/>
        <family val="1"/>
      </rPr>
      <t> – nurodomos ne mažesnės kaip 20 x 40 m lauko aikštelės su dirbtine danga ir aptvaru;</t>
    </r>
  </si>
  <si>
    <r>
      <t xml:space="preserve">        „Dviračių takai (km)“</t>
    </r>
    <r>
      <rPr>
        <sz val="8"/>
        <rFont val="TimesLT"/>
        <family val="1"/>
      </rPr>
      <t> – nurodomas bendras dviračių takų ilgis kilometrais.</t>
    </r>
  </si>
  <si>
    <t>Sportas vsiiems renginams</t>
  </si>
  <si>
    <t>Lietuvos asociacija „Sportas visiems“</t>
  </si>
  <si>
    <t>Lietuvos bėgimo mėgėjų asociacija</t>
  </si>
  <si>
    <t>Lietuvos asociacija „Gimnastika visiems“</t>
  </si>
  <si>
    <t>Lietuvos gatvės vaikų futbolo federacija</t>
  </si>
  <si>
    <t>Lietuvos gatvės vaikų ir jaunių futbolo asociacija</t>
  </si>
  <si>
    <t>Lietuvos kaimo sporto ir kultūros asociacija „Nemunas“</t>
  </si>
  <si>
    <t>Lietuvos keliautojų sąjunga</t>
  </si>
  <si>
    <t>Lietuvos kūno kultūros mokytojų asociacija</t>
  </si>
  <si>
    <t>Lietuvos moksleivių sporto asociacija</t>
  </si>
  <si>
    <t>Lietuvos moterų sporto asociacija</t>
  </si>
  <si>
    <t>Lietuvos sporto draugija „Žalgiris“</t>
  </si>
  <si>
    <t>Lietuvos sporto klubas „Makabi“</t>
  </si>
  <si>
    <t>Lietuvos studentų sporto asociacija</t>
  </si>
  <si>
    <t>Lietuvos sveikuolių sąjunga</t>
  </si>
  <si>
    <t>Lietuvos tautinio jaunimo sąjunga „Jaunalietuviai“</t>
  </si>
  <si>
    <t>Lietuvos šaulių sąjunga</t>
  </si>
  <si>
    <t>Sporto veteranu asociacija "Penki žiedai"</t>
  </si>
  <si>
    <t>0.952</t>
  </si>
  <si>
    <t>-</t>
  </si>
  <si>
    <t>2. Finansavimas (tūkst. Lt) 2014 m.</t>
  </si>
  <si>
    <t xml:space="preserve">2013 m. SPORTO FEDERACIJŲ, SĄJUNGŲ, ASOCIACIJŲ VEIKLOS ATASKAITA </t>
  </si>
  <si>
    <t>Sportininkų, dalyvavusių tarptautinėse  varžybose, sporto visiems  renginiuose skaičius (jauniai, jaunimas, suaugusieji)</t>
  </si>
  <si>
    <t>Sporto visiems renginių</t>
  </si>
  <si>
    <r>
      <t>Stovyklų</t>
    </r>
    <r>
      <rPr>
        <sz val="7"/>
        <rFont val="Times New Roman"/>
        <family val="1"/>
        <charset val="186"/>
      </rPr>
      <t>*</t>
    </r>
  </si>
  <si>
    <t>Kvalifikacijos kėlimo seminarų, konferencijų</t>
  </si>
  <si>
    <t>Sporto vadybininkai</t>
  </si>
  <si>
    <t>Varžybų sk.</t>
  </si>
  <si>
    <t>Iš jų tarptautinių</t>
  </si>
  <si>
    <t>Iš viso (, 7, 8, 9,10 ir 11 sk. suma)</t>
  </si>
  <si>
    <t>Stovyklų sk.</t>
  </si>
  <si>
    <t>Pasaulio čempionate</t>
  </si>
  <si>
    <t>Europos čempionate</t>
  </si>
  <si>
    <t>Sporto visiems renginiuose</t>
  </si>
  <si>
    <t>Sporto veteranų asociacija „Penki žiedai“</t>
  </si>
  <si>
    <t xml:space="preserve"> </t>
  </si>
  <si>
    <t>Lietuvos mokinių ir studentų sporto centras</t>
  </si>
  <si>
    <t>2013 m. SPORTO FEDERACIJŲ, SĄJUNGŲ, ASOCIACIJŲ VEIKLOS ATASKAITA</t>
  </si>
  <si>
    <t>2. Finansavimas (tūkst. Lt)</t>
  </si>
  <si>
    <t>Valstybės biudžetas</t>
  </si>
  <si>
    <t xml:space="preserve">Sporto varžyboms </t>
  </si>
  <si>
    <t>Sporto visiems renginiams</t>
  </si>
  <si>
    <t>Patalpoms ir sporto bazėms**</t>
  </si>
  <si>
    <t>Kitos išlaidos</t>
  </si>
  <si>
    <t>Kūno kultūros ir sporto departamento</t>
  </si>
  <si>
    <t>Medikamentams ir maisto papildų</t>
  </si>
  <si>
    <t>Sveiaktos apsaugos įstaigų ir tarnautojų paslaugoms</t>
  </si>
  <si>
    <t>Sportininkų, dalyvavusių sporto renginiuose užsienyje skaičius (jauniai, jaunimas,suaugusieji)</t>
  </si>
  <si>
    <t>Iš viso (7, 8, 9, 10 ir 11 skilčių suma)</t>
  </si>
  <si>
    <t>–</t>
  </si>
  <si>
    <t>0,80</t>
  </si>
  <si>
    <t>1,60</t>
  </si>
  <si>
    <t>1. Bendrieji duomenys (2015 m.)</t>
  </si>
  <si>
    <t>2. Finansavimas (tūkst. Lt) 2015 m.</t>
  </si>
  <si>
    <t>Motociklų trasa</t>
  </si>
  <si>
    <t>1. Bendrieji duomenys (2016 m.)</t>
  </si>
  <si>
    <t>Sporto visiems ir kitos organizacijos</t>
  </si>
  <si>
    <t>2015 m. sporto visiems organizacijų sporto bazės</t>
  </si>
  <si>
    <t>2014 m. sporto visiems organizacijų sporto bazės</t>
  </si>
  <si>
    <t>Sporto veteranu asociacija „Penki žiedai“</t>
  </si>
  <si>
    <t>2. Finansavimas (tūkst. Eur) 2016 m.</t>
  </si>
  <si>
    <t>2. Finansavimas (tūkst. Eur) 2017 m.</t>
  </si>
  <si>
    <t>1. Bendrieji duomenys (2017 m.)</t>
  </si>
  <si>
    <r>
      <rPr>
        <b/>
        <sz val="12"/>
        <rFont val="Times New Roman"/>
        <family val="1"/>
        <charset val="186"/>
      </rPr>
      <t>Pastaba:</t>
    </r>
    <r>
      <rPr>
        <sz val="12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Nuo 2017 m. </t>
    </r>
    <r>
      <rPr>
        <sz val="11"/>
        <rFont val="Times New Roman"/>
        <family val="1"/>
        <charset val="186"/>
      </rPr>
      <t>Lietuvos gatvės vaikų futbolo federacija</t>
    </r>
    <r>
      <rPr>
        <sz val="10"/>
        <rFont val="Times New Roman"/>
        <family val="1"/>
        <charset val="186"/>
      </rPr>
      <t xml:space="preserve"> ne be narė asociacijos</t>
    </r>
    <r>
      <rPr>
        <sz val="12"/>
        <rFont val="Times New Roman"/>
        <family val="1"/>
        <charset val="186"/>
      </rPr>
      <t>.</t>
    </r>
  </si>
  <si>
    <t>1. Bendrieji duomenys (2018 m.)</t>
  </si>
  <si>
    <t>2. Finansavimas (tūkst. Eur) 2018 m.</t>
  </si>
  <si>
    <t>Aukšto meistriškumo sporto varžybų</t>
  </si>
  <si>
    <t>Fizinio aktyvumo renginių</t>
  </si>
  <si>
    <t>Aukšto meistriškumo stovyklų*</t>
  </si>
  <si>
    <t>Treneriai (su darbo santykiais)</t>
  </si>
  <si>
    <t>1. Bendrieji duomenys (2019 m.)</t>
  </si>
  <si>
    <t>Pajamų ir išlaidų skirtumas</t>
  </si>
  <si>
    <t>Aukšto meistrišk- umo sp. Varžyboms</t>
  </si>
  <si>
    <t>Aukšto meistrišku-mo stovykloms</t>
  </si>
  <si>
    <t>Fizinio aktyvumo  renginiams</t>
  </si>
  <si>
    <t>KKSD / ŠMSM ****</t>
  </si>
  <si>
    <t>Sporto rėmimo fondas</t>
  </si>
  <si>
    <t>Kitų ministerijų,  valstybės institucijų</t>
  </si>
  <si>
    <t>2. Finansavimas (tūkst. Eur) 2019 m.</t>
  </si>
  <si>
    <t>0,527,8</t>
  </si>
  <si>
    <t>Aukšto meistriškumo (AM) specialistai ir instruktoriai****</t>
  </si>
  <si>
    <t>Fiz. aktyvumo specialistai ir instruktoriai****</t>
  </si>
  <si>
    <t>Švietimo, mokslo ir sporto ministerija</t>
  </si>
  <si>
    <t>1. Bendrieji duomenys (2020 m.)</t>
  </si>
  <si>
    <t>2. Finansavimas (tūkst. Eur) 2020 m.</t>
  </si>
  <si>
    <t>2016-2020 m. sporto visiems organizacijų sporto bazės</t>
  </si>
  <si>
    <t>Aukštasis meistriškumas (AM)</t>
  </si>
  <si>
    <t>Fizinis aktyvumas (FA)</t>
  </si>
  <si>
    <t>AM Sporto specialistai / Treneriai</t>
  </si>
  <si>
    <t>AM Sporto instruktoriai</t>
  </si>
  <si>
    <t>FA  specialistai</t>
  </si>
  <si>
    <t>FA instruktoriai</t>
  </si>
  <si>
    <t xml:space="preserve">Iš viso </t>
  </si>
  <si>
    <t>Neturi kvalifikacinės kategorijos</t>
  </si>
  <si>
    <t>Turi kvalifikacines kategorijas</t>
  </si>
  <si>
    <t>Turi aukštąjį sporto studijų krypties išsilavinimą</t>
  </si>
  <si>
    <t>Baigęs mokymus aukštojoje mokykloje</t>
  </si>
  <si>
    <t>Turi veiklos leidimą</t>
  </si>
  <si>
    <t>Studijuojanti sporto arba fiz. aktyvumo krypties Studijų programą</t>
  </si>
  <si>
    <t>Studijuojantis sporto arba fiz. aktyvumo krypties studijų programą</t>
  </si>
  <si>
    <t>Pirma</t>
  </si>
  <si>
    <t>Antra</t>
  </si>
  <si>
    <t>Trečia</t>
  </si>
  <si>
    <t>Ketvirta</t>
  </si>
  <si>
    <t>Penkta</t>
  </si>
  <si>
    <t>Šešta</t>
  </si>
  <si>
    <r>
      <t xml:space="preserve">****  </t>
    </r>
    <r>
      <rPr>
        <b/>
        <i/>
        <sz val="8"/>
        <rFont val="Times New Roman"/>
        <family val="1"/>
      </rPr>
      <t>Jei įstaiga turi nors vieną trenerį, aukšo meistriškumo/fizinio aktyvumo specialistą ar instruktorių žiūrėkite 1.1 lentelę.</t>
    </r>
  </si>
  <si>
    <t>1.1. Aukšto meistiškumo ir fizinio aktyvumo sporto specialistai-treneriai (2020 m.)</t>
  </si>
  <si>
    <r>
      <t>Lietuvos sporto draugija „</t>
    </r>
    <r>
      <rPr>
        <b/>
        <sz val="8"/>
        <rFont val="TimesLT"/>
        <charset val="186"/>
      </rPr>
      <t>Žalgiris</t>
    </r>
    <r>
      <rPr>
        <sz val="8"/>
        <rFont val="TimesLT"/>
        <charset val="186"/>
      </rPr>
      <t xml:space="preserve">“ </t>
    </r>
    <r>
      <rPr>
        <b/>
        <sz val="8"/>
        <rFont val="TimesLT"/>
        <charset val="186"/>
      </rPr>
      <t>2020 m.</t>
    </r>
  </si>
  <si>
    <r>
      <t>Lietuvos sporto draugija „</t>
    </r>
    <r>
      <rPr>
        <b/>
        <sz val="8"/>
        <rFont val="TimesLT"/>
        <charset val="186"/>
      </rPr>
      <t>Žalgiris</t>
    </r>
    <r>
      <rPr>
        <sz val="8"/>
        <rFont val="TimesLT"/>
        <charset val="186"/>
      </rPr>
      <t xml:space="preserve">“ </t>
    </r>
    <r>
      <rPr>
        <b/>
        <sz val="8"/>
        <rFont val="TimesLT"/>
        <charset val="186"/>
      </rPr>
      <t xml:space="preserve">2016, 2017, 2018 </t>
    </r>
    <r>
      <rPr>
        <sz val="8"/>
        <rFont val="TimesLT"/>
        <charset val="186"/>
      </rPr>
      <t>ir</t>
    </r>
    <r>
      <rPr>
        <b/>
        <sz val="8"/>
        <rFont val="TimesLT"/>
        <charset val="186"/>
      </rPr>
      <t xml:space="preserve"> 2019 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</si>
</sst>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6">
    <font>
      <sz val="10"/>
      <name val="Arial"/>
    </font>
    <font>
      <sz val="10"/>
      <name val="Arial"/>
      <family val="2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7"/>
      <name val="Times New Roman"/>
      <family val="1"/>
      <charset val="186"/>
    </font>
    <font>
      <sz val="7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12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TimesLT"/>
      <family val="1"/>
    </font>
    <font>
      <sz val="12"/>
      <name val="TimesLT"/>
      <family val="1"/>
    </font>
    <font>
      <b/>
      <sz val="9"/>
      <name val="TimesLT"/>
      <family val="1"/>
    </font>
    <font>
      <b/>
      <sz val="8"/>
      <name val="TimesLT"/>
      <family val="1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b/>
      <sz val="11"/>
      <name val="Times New Roman"/>
      <family val="1"/>
      <charset val="186"/>
    </font>
    <font>
      <sz val="7"/>
      <name val="TimesLT"/>
      <family val="1"/>
    </font>
    <font>
      <sz val="8"/>
      <name val="TimesLT"/>
      <charset val="186"/>
    </font>
    <font>
      <sz val="10"/>
      <name val="TimesLT"/>
      <family val="1"/>
    </font>
    <font>
      <b/>
      <sz val="11"/>
      <name val="TimesLT"/>
      <charset val="186"/>
    </font>
    <font>
      <sz val="8"/>
      <name val="Times New Roman"/>
      <family val="1"/>
    </font>
    <font>
      <sz val="7"/>
      <name val="TimesLT"/>
      <charset val="186"/>
    </font>
    <font>
      <sz val="6.5"/>
      <name val="Times New Roman"/>
      <family val="1"/>
    </font>
    <font>
      <sz val="6"/>
      <name val="Times New Roman"/>
      <family val="1"/>
    </font>
    <font>
      <sz val="10"/>
      <name val="TimesLT"/>
      <charset val="186"/>
    </font>
    <font>
      <sz val="10"/>
      <color indexed="12"/>
      <name val="TimesLT"/>
      <charset val="186"/>
    </font>
    <font>
      <sz val="11"/>
      <name val="TimesLT"/>
      <charset val="186"/>
    </font>
    <font>
      <b/>
      <sz val="10"/>
      <name val="TimesLT"/>
      <charset val="186"/>
    </font>
    <font>
      <b/>
      <sz val="10"/>
      <color indexed="12"/>
      <name val="TimesLT"/>
      <family val="1"/>
    </font>
    <font>
      <sz val="11"/>
      <color indexed="12"/>
      <name val="TimesLT"/>
      <charset val="186"/>
    </font>
    <font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  <charset val="186"/>
    </font>
    <font>
      <sz val="12"/>
      <color indexed="12"/>
      <name val="Times New Roman"/>
      <family val="1"/>
    </font>
    <font>
      <sz val="9"/>
      <name val="Times New Roman"/>
      <family val="1"/>
      <charset val="186"/>
    </font>
    <font>
      <sz val="11"/>
      <name val="Times New Roman"/>
      <family val="1"/>
    </font>
    <font>
      <sz val="12"/>
      <name val="Times New Roman"/>
      <family val="1"/>
    </font>
    <font>
      <sz val="12"/>
      <color indexed="48"/>
      <name val="Times New Roman"/>
      <family val="1"/>
      <charset val="186"/>
    </font>
    <font>
      <b/>
      <sz val="7"/>
      <name val="Times New Roman"/>
      <family val="1"/>
    </font>
    <font>
      <b/>
      <sz val="9"/>
      <name val="Times New Roman"/>
      <family val="1"/>
    </font>
    <font>
      <sz val="8"/>
      <name val="Arial"/>
      <family val="2"/>
      <charset val="186"/>
    </font>
    <font>
      <sz val="7"/>
      <name val="Times"/>
      <family val="1"/>
      <charset val="186"/>
    </font>
    <font>
      <sz val="8"/>
      <color indexed="10"/>
      <name val="Times New Roman"/>
      <family val="1"/>
      <charset val="186"/>
    </font>
    <font>
      <b/>
      <i/>
      <sz val="8"/>
      <name val="Times New Roman"/>
      <family val="1"/>
    </font>
    <font>
      <b/>
      <sz val="11"/>
      <name val="TimesLT"/>
      <family val="1"/>
    </font>
    <font>
      <b/>
      <sz val="8"/>
      <color rgb="FFFF0000"/>
      <name val="Arial"/>
      <family val="2"/>
      <charset val="186"/>
    </font>
    <font>
      <b/>
      <i/>
      <sz val="8"/>
      <name val="Times New Roman"/>
      <family val="1"/>
      <charset val="186"/>
    </font>
    <font>
      <b/>
      <sz val="10"/>
      <color indexed="4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TimesLT"/>
      <charset val="186"/>
    </font>
    <font>
      <b/>
      <sz val="10"/>
      <name val="Times"/>
    </font>
    <font>
      <sz val="10"/>
      <name val="Times"/>
    </font>
    <font>
      <b/>
      <sz val="10"/>
      <color rgb="FF3366FF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6795556505021"/>
        <bgColor theme="0" tint="-0.149937437055574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374370555742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 tint="-0.14993743705557422"/>
      </patternFill>
    </fill>
  </fills>
  <borders count="10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 applyNumberFormat="0" applyFill="0" applyBorder="0" applyAlignment="0" applyProtection="0"/>
    <xf numFmtId="0" fontId="48" fillId="0" borderId="0"/>
    <xf numFmtId="0" fontId="4" fillId="0" borderId="0"/>
    <xf numFmtId="0" fontId="1" fillId="0" borderId="0"/>
  </cellStyleXfs>
  <cellXfs count="653">
    <xf numFmtId="0" fontId="1" fillId="0" borderId="0" xfId="0" applyFont="1"/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textRotation="90" wrapText="1"/>
    </xf>
    <xf numFmtId="0" fontId="10" fillId="0" borderId="0" xfId="4" applyFont="1" applyFill="1"/>
    <xf numFmtId="0" fontId="4" fillId="0" borderId="2" xfId="4" applyFont="1" applyFill="1" applyBorder="1" applyAlignment="1">
      <alignment horizontal="center" vertical="center" wrapText="1"/>
    </xf>
    <xf numFmtId="0" fontId="4" fillId="0" borderId="0" xfId="6" applyFont="1" applyFill="1"/>
    <xf numFmtId="0" fontId="11" fillId="0" borderId="0" xfId="4" applyFont="1" applyFill="1"/>
    <xf numFmtId="0" fontId="11" fillId="0" borderId="3" xfId="4" applyFont="1" applyFill="1" applyBorder="1"/>
    <xf numFmtId="0" fontId="0" fillId="0" borderId="0" xfId="0"/>
    <xf numFmtId="0" fontId="20" fillId="0" borderId="4" xfId="0" applyFont="1" applyBorder="1" applyAlignment="1">
      <alignment horizontal="center" wrapText="1"/>
    </xf>
    <xf numFmtId="0" fontId="3" fillId="0" borderId="0" xfId="6" applyFont="1" applyFill="1"/>
    <xf numFmtId="0" fontId="5" fillId="0" borderId="0" xfId="6" applyFont="1" applyFill="1" applyBorder="1" applyAlignment="1">
      <alignment horizontal="center" vertical="center"/>
    </xf>
    <xf numFmtId="0" fontId="2" fillId="0" borderId="0" xfId="6" applyFill="1"/>
    <xf numFmtId="0" fontId="5" fillId="0" borderId="2" xfId="6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6" xfId="6" applyFont="1" applyFill="1" applyBorder="1" applyAlignment="1">
      <alignment horizontal="center" vertical="center" textRotation="90" wrapText="1"/>
    </xf>
    <xf numFmtId="0" fontId="2" fillId="0" borderId="7" xfId="6" applyFill="1" applyBorder="1"/>
    <xf numFmtId="0" fontId="16" fillId="0" borderId="8" xfId="6" applyFont="1" applyFill="1" applyBorder="1"/>
    <xf numFmtId="0" fontId="5" fillId="0" borderId="9" xfId="6" applyFont="1" applyFill="1" applyBorder="1" applyAlignment="1">
      <alignment horizontal="center" vertical="center" wrapText="1"/>
    </xf>
    <xf numFmtId="16" fontId="5" fillId="0" borderId="10" xfId="6" applyNumberFormat="1" applyFont="1" applyFill="1" applyBorder="1" applyAlignment="1">
      <alignment horizontal="center" vertical="center" wrapText="1"/>
    </xf>
    <xf numFmtId="0" fontId="5" fillId="0" borderId="8" xfId="6" applyFont="1" applyFill="1" applyBorder="1" applyAlignment="1">
      <alignment horizontal="center" vertical="center" wrapText="1"/>
    </xf>
    <xf numFmtId="0" fontId="5" fillId="0" borderId="7" xfId="6" applyFont="1" applyFill="1" applyBorder="1" applyAlignment="1">
      <alignment horizontal="center" vertical="center" wrapText="1"/>
    </xf>
    <xf numFmtId="0" fontId="5" fillId="0" borderId="10" xfId="6" applyFont="1" applyFill="1" applyBorder="1" applyAlignment="1">
      <alignment horizontal="center" vertical="center" wrapText="1"/>
    </xf>
    <xf numFmtId="0" fontId="5" fillId="0" borderId="11" xfId="6" applyFont="1" applyFill="1" applyBorder="1" applyAlignment="1">
      <alignment horizontal="center" vertical="center" wrapText="1"/>
    </xf>
    <xf numFmtId="0" fontId="4" fillId="0" borderId="12" xfId="6" applyFont="1" applyFill="1" applyBorder="1"/>
    <xf numFmtId="0" fontId="4" fillId="0" borderId="1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6" fillId="0" borderId="0" xfId="6" applyFont="1" applyFill="1"/>
    <xf numFmtId="0" fontId="7" fillId="0" borderId="14" xfId="6" applyFont="1" applyFill="1" applyBorder="1" applyAlignment="1">
      <alignment horizontal="center" vertical="center" shrinkToFit="1"/>
    </xf>
    <xf numFmtId="0" fontId="4" fillId="0" borderId="0" xfId="4" applyFont="1" applyFill="1"/>
    <xf numFmtId="0" fontId="4" fillId="0" borderId="15" xfId="4" applyFont="1" applyFill="1" applyBorder="1"/>
    <xf numFmtId="0" fontId="4" fillId="0" borderId="16" xfId="4" applyFont="1" applyFill="1" applyBorder="1"/>
    <xf numFmtId="0" fontId="4" fillId="0" borderId="17" xfId="4" applyFont="1" applyFill="1" applyBorder="1"/>
    <xf numFmtId="0" fontId="12" fillId="0" borderId="0" xfId="4" applyFont="1" applyFill="1"/>
    <xf numFmtId="0" fontId="4" fillId="0" borderId="2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right"/>
    </xf>
    <xf numFmtId="0" fontId="2" fillId="0" borderId="18" xfId="6" applyFill="1" applyBorder="1"/>
    <xf numFmtId="0" fontId="4" fillId="0" borderId="19" xfId="0" applyFont="1" applyFill="1" applyBorder="1" applyAlignment="1">
      <alignment horizontal="left" vertical="center" wrapText="1"/>
    </xf>
    <xf numFmtId="2" fontId="11" fillId="0" borderId="2" xfId="4" applyNumberFormat="1" applyFont="1" applyFill="1" applyBorder="1" applyAlignment="1">
      <alignment horizontal="center" shrinkToFi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/>
    </xf>
    <xf numFmtId="0" fontId="9" fillId="0" borderId="4" xfId="6" applyFont="1" applyFill="1" applyBorder="1"/>
    <xf numFmtId="0" fontId="2" fillId="0" borderId="4" xfId="6" applyFill="1" applyBorder="1"/>
    <xf numFmtId="0" fontId="4" fillId="0" borderId="4" xfId="6" applyFont="1" applyFill="1" applyBorder="1" applyAlignment="1">
      <alignment wrapText="1"/>
    </xf>
    <xf numFmtId="0" fontId="12" fillId="0" borderId="0" xfId="4" applyFont="1" applyFill="1" applyBorder="1"/>
    <xf numFmtId="0" fontId="9" fillId="0" borderId="0" xfId="6" applyFont="1" applyFill="1" applyBorder="1"/>
    <xf numFmtId="0" fontId="11" fillId="0" borderId="0" xfId="4" applyFont="1" applyFill="1" applyBorder="1"/>
    <xf numFmtId="0" fontId="2" fillId="0" borderId="0" xfId="6" applyFill="1" applyBorder="1"/>
    <xf numFmtId="0" fontId="8" fillId="0" borderId="1" xfId="6" applyFont="1" applyFill="1" applyBorder="1" applyAlignment="1">
      <alignment horizontal="center" vertical="center" shrinkToFit="1"/>
    </xf>
    <xf numFmtId="0" fontId="16" fillId="0" borderId="18" xfId="6" applyFont="1" applyFill="1" applyBorder="1"/>
    <xf numFmtId="0" fontId="4" fillId="0" borderId="20" xfId="0" applyFont="1" applyFill="1" applyBorder="1" applyAlignment="1">
      <alignment horizontal="left" vertical="center" wrapText="1"/>
    </xf>
    <xf numFmtId="0" fontId="7" fillId="0" borderId="21" xfId="6" applyFont="1" applyFill="1" applyBorder="1" applyAlignment="1">
      <alignment horizontal="center" vertical="center" shrinkToFit="1"/>
    </xf>
    <xf numFmtId="0" fontId="8" fillId="0" borderId="14" xfId="6" applyFont="1" applyFill="1" applyBorder="1" applyAlignment="1">
      <alignment horizontal="center" vertical="center" shrinkToFit="1"/>
    </xf>
    <xf numFmtId="0" fontId="27" fillId="0" borderId="4" xfId="0" applyFont="1" applyBorder="1" applyAlignment="1">
      <alignment horizontal="center" textRotation="90" wrapText="1"/>
    </xf>
    <xf numFmtId="0" fontId="0" fillId="0" borderId="4" xfId="0" applyBorder="1"/>
    <xf numFmtId="0" fontId="21" fillId="2" borderId="4" xfId="0" applyFont="1" applyFill="1" applyBorder="1" applyAlignment="1">
      <alignment horizontal="center" vertical="top" wrapText="1"/>
    </xf>
    <xf numFmtId="0" fontId="2" fillId="0" borderId="4" xfId="6" applyFont="1" applyFill="1" applyBorder="1"/>
    <xf numFmtId="0" fontId="2" fillId="0" borderId="0" xfId="6" applyFont="1" applyFill="1"/>
    <xf numFmtId="2" fontId="9" fillId="0" borderId="4" xfId="6" applyNumberFormat="1" applyFont="1" applyFill="1" applyBorder="1"/>
    <xf numFmtId="0" fontId="11" fillId="0" borderId="4" xfId="6" applyFont="1" applyFill="1" applyBorder="1" applyAlignment="1">
      <alignment wrapText="1"/>
    </xf>
    <xf numFmtId="0" fontId="9" fillId="0" borderId="4" xfId="6" applyFont="1" applyFill="1" applyBorder="1" applyAlignment="1">
      <alignment horizontal="center" shrinkToFit="1"/>
    </xf>
    <xf numFmtId="0" fontId="10" fillId="3" borderId="9" xfId="6" applyFont="1" applyFill="1" applyBorder="1" applyAlignment="1">
      <alignment horizontal="center" vertical="center" shrinkToFit="1"/>
    </xf>
    <xf numFmtId="0" fontId="10" fillId="3" borderId="10" xfId="6" applyFont="1" applyFill="1" applyBorder="1" applyAlignment="1">
      <alignment horizontal="center" vertical="center" shrinkToFit="1"/>
    </xf>
    <xf numFmtId="0" fontId="10" fillId="3" borderId="8" xfId="6" applyFont="1" applyFill="1" applyBorder="1" applyAlignment="1">
      <alignment horizontal="center" vertical="center" shrinkToFit="1"/>
    </xf>
    <xf numFmtId="0" fontId="7" fillId="0" borderId="1" xfId="6" applyFont="1" applyFill="1" applyBorder="1" applyAlignment="1">
      <alignment horizontal="center" vertical="center" shrinkToFit="1"/>
    </xf>
    <xf numFmtId="2" fontId="4" fillId="0" borderId="1" xfId="4" applyNumberFormat="1" applyFont="1" applyFill="1" applyBorder="1" applyAlignment="1">
      <alignment horizontal="center" vertical="center" wrapText="1"/>
    </xf>
    <xf numFmtId="2" fontId="10" fillId="3" borderId="2" xfId="4" applyNumberFormat="1" applyFont="1" applyFill="1" applyBorder="1" applyAlignment="1">
      <alignment shrinkToFit="1"/>
    </xf>
    <xf numFmtId="2" fontId="12" fillId="0" borderId="0" xfId="4" applyNumberFormat="1" applyFont="1" applyFill="1"/>
    <xf numFmtId="2" fontId="12" fillId="0" borderId="0" xfId="4" applyNumberFormat="1" applyFont="1" applyFill="1" applyAlignment="1">
      <alignment shrinkToFit="1"/>
    </xf>
    <xf numFmtId="2" fontId="11" fillId="0" borderId="4" xfId="4" applyNumberFormat="1" applyFont="1" applyFill="1" applyBorder="1" applyAlignment="1">
      <alignment shrinkToFit="1"/>
    </xf>
    <xf numFmtId="2" fontId="14" fillId="0" borderId="21" xfId="4" applyNumberFormat="1" applyFont="1" applyFill="1" applyBorder="1" applyAlignment="1">
      <alignment shrinkToFit="1"/>
    </xf>
    <xf numFmtId="2" fontId="14" fillId="3" borderId="2" xfId="4" applyNumberFormat="1" applyFont="1" applyFill="1" applyBorder="1" applyAlignment="1">
      <alignment shrinkToFit="1"/>
    </xf>
    <xf numFmtId="2" fontId="10" fillId="0" borderId="2" xfId="4" applyNumberFormat="1" applyFont="1" applyFill="1" applyBorder="1" applyAlignment="1">
      <alignment shrinkToFit="1"/>
    </xf>
    <xf numFmtId="2" fontId="11" fillId="0" borderId="0" xfId="4" applyNumberFormat="1" applyFont="1" applyFill="1"/>
    <xf numFmtId="2" fontId="10" fillId="0" borderId="0" xfId="4" applyNumberFormat="1" applyFont="1" applyFill="1"/>
    <xf numFmtId="2" fontId="12" fillId="0" borderId="0" xfId="4" applyNumberFormat="1" applyFont="1" applyFill="1" applyBorder="1"/>
    <xf numFmtId="2" fontId="26" fillId="3" borderId="4" xfId="6" applyNumberFormat="1" applyFont="1" applyFill="1" applyBorder="1"/>
    <xf numFmtId="2" fontId="9" fillId="0" borderId="0" xfId="6" applyNumberFormat="1" applyFont="1" applyFill="1" applyBorder="1"/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top" wrapText="1"/>
    </xf>
    <xf numFmtId="0" fontId="29" fillId="0" borderId="0" xfId="0" applyFont="1" applyAlignment="1">
      <alignment vertical="top"/>
    </xf>
    <xf numFmtId="0" fontId="29" fillId="0" borderId="4" xfId="0" applyFont="1" applyBorder="1" applyAlignment="1">
      <alignment vertical="top"/>
    </xf>
    <xf numFmtId="0" fontId="5" fillId="0" borderId="0" xfId="6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0" fillId="0" borderId="0" xfId="0" applyBorder="1" applyAlignment="1"/>
    <xf numFmtId="0" fontId="5" fillId="0" borderId="23" xfId="6" applyFont="1" applyBorder="1" applyAlignment="1">
      <alignment horizontal="center" vertical="center"/>
    </xf>
    <xf numFmtId="0" fontId="5" fillId="0" borderId="24" xfId="6" applyFont="1" applyBorder="1" applyAlignment="1">
      <alignment horizontal="center" vertical="center" textRotation="90"/>
    </xf>
    <xf numFmtId="0" fontId="0" fillId="0" borderId="24" xfId="0" applyBorder="1" applyAlignment="1"/>
    <xf numFmtId="0" fontId="5" fillId="0" borderId="4" xfId="6" applyFont="1" applyBorder="1" applyAlignment="1">
      <alignment horizontal="center" vertical="center" wrapText="1"/>
    </xf>
    <xf numFmtId="49" fontId="5" fillId="0" borderId="4" xfId="6" applyNumberFormat="1" applyFont="1" applyBorder="1" applyAlignment="1">
      <alignment horizontal="center" vertical="center" wrapText="1"/>
    </xf>
    <xf numFmtId="0" fontId="5" fillId="0" borderId="26" xfId="6" applyFont="1" applyBorder="1" applyAlignment="1">
      <alignment horizontal="center" vertical="center" wrapText="1"/>
    </xf>
    <xf numFmtId="0" fontId="31" fillId="0" borderId="4" xfId="0" applyFont="1" applyFill="1" applyBorder="1" applyAlignment="1">
      <alignment vertical="center" wrapText="1"/>
    </xf>
    <xf numFmtId="0" fontId="35" fillId="0" borderId="4" xfId="0" applyFont="1" applyFill="1" applyBorder="1" applyAlignment="1">
      <alignment horizontal="center" vertical="center" shrinkToFit="1"/>
    </xf>
    <xf numFmtId="0" fontId="35" fillId="2" borderId="4" xfId="0" applyFont="1" applyFill="1" applyBorder="1" applyAlignment="1">
      <alignment horizontal="center" vertical="center" shrinkToFit="1"/>
    </xf>
    <xf numFmtId="0" fontId="36" fillId="2" borderId="4" xfId="0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vertical="top"/>
    </xf>
    <xf numFmtId="0" fontId="36" fillId="0" borderId="4" xfId="0" applyFont="1" applyFill="1" applyBorder="1" applyAlignment="1">
      <alignment horizontal="center" vertical="center" shrinkToFit="1"/>
    </xf>
    <xf numFmtId="0" fontId="0" fillId="0" borderId="0" xfId="0" applyFill="1"/>
    <xf numFmtId="0" fontId="31" fillId="2" borderId="4" xfId="0" applyFont="1" applyFill="1" applyBorder="1" applyAlignment="1">
      <alignment vertical="center" wrapText="1"/>
    </xf>
    <xf numFmtId="0" fontId="37" fillId="0" borderId="0" xfId="0" applyFont="1" applyFill="1"/>
    <xf numFmtId="0" fontId="18" fillId="0" borderId="4" xfId="4" applyFont="1" applyFill="1" applyBorder="1" applyAlignment="1">
      <alignment horizontal="right"/>
    </xf>
    <xf numFmtId="0" fontId="38" fillId="2" borderId="4" xfId="0" applyFont="1" applyFill="1" applyBorder="1" applyAlignment="1">
      <alignment horizontal="right" vertical="center" shrinkToFit="1"/>
    </xf>
    <xf numFmtId="0" fontId="39" fillId="2" borderId="4" xfId="0" applyFont="1" applyFill="1" applyBorder="1" applyAlignment="1">
      <alignment horizontal="center" vertical="center" shrinkToFit="1"/>
    </xf>
    <xf numFmtId="0" fontId="40" fillId="0" borderId="0" xfId="0" applyFont="1"/>
    <xf numFmtId="0" fontId="31" fillId="0" borderId="4" xfId="6" applyFont="1" applyFill="1" applyBorder="1" applyAlignment="1">
      <alignment vertical="center" wrapText="1"/>
    </xf>
    <xf numFmtId="1" fontId="31" fillId="0" borderId="4" xfId="4" applyNumberFormat="1" applyFont="1" applyFill="1" applyBorder="1" applyAlignment="1">
      <alignment horizontal="center" vertical="center"/>
    </xf>
    <xf numFmtId="1" fontId="36" fillId="2" borderId="4" xfId="0" applyNumberFormat="1" applyFont="1" applyFill="1" applyBorder="1" applyAlignment="1">
      <alignment horizontal="center" vertical="center" shrinkToFit="1"/>
    </xf>
    <xf numFmtId="1" fontId="31" fillId="0" borderId="4" xfId="4" applyNumberFormat="1" applyFont="1" applyBorder="1" applyAlignment="1">
      <alignment horizontal="center"/>
    </xf>
    <xf numFmtId="0" fontId="2" fillId="0" borderId="0" xfId="4"/>
    <xf numFmtId="0" fontId="2" fillId="0" borderId="0" xfId="4" applyFont="1"/>
    <xf numFmtId="0" fontId="41" fillId="0" borderId="4" xfId="4" applyFont="1" applyFill="1" applyBorder="1" applyAlignment="1">
      <alignment horizontal="center" vertical="center"/>
    </xf>
    <xf numFmtId="0" fontId="28" fillId="0" borderId="0" xfId="0" applyFont="1"/>
    <xf numFmtId="0" fontId="42" fillId="0" borderId="0" xfId="4" applyFont="1"/>
    <xf numFmtId="0" fontId="18" fillId="0" borderId="0" xfId="4" applyFont="1"/>
    <xf numFmtId="0" fontId="4" fillId="0" borderId="0" xfId="4" applyFont="1"/>
    <xf numFmtId="0" fontId="43" fillId="0" borderId="0" xfId="4" applyFont="1"/>
    <xf numFmtId="0" fontId="44" fillId="0" borderId="4" xfId="4" applyFont="1" applyBorder="1" applyAlignment="1">
      <alignment horizontal="center" vertical="center" wrapText="1"/>
    </xf>
    <xf numFmtId="0" fontId="44" fillId="0" borderId="4" xfId="4" applyFont="1" applyBorder="1" applyAlignment="1">
      <alignment horizontal="center" vertical="center" textRotation="90" wrapText="1"/>
    </xf>
    <xf numFmtId="0" fontId="44" fillId="0" borderId="24" xfId="4" applyFont="1" applyBorder="1" applyAlignment="1">
      <alignment horizontal="center" vertical="center" wrapText="1"/>
    </xf>
    <xf numFmtId="0" fontId="44" fillId="2" borderId="4" xfId="4" applyFont="1" applyFill="1" applyBorder="1" applyAlignment="1">
      <alignment vertical="center" textRotation="90" wrapText="1"/>
    </xf>
    <xf numFmtId="0" fontId="44" fillId="0" borderId="4" xfId="4" applyFont="1" applyBorder="1" applyAlignment="1">
      <alignment vertical="center" textRotation="90" wrapText="1"/>
    </xf>
    <xf numFmtId="0" fontId="44" fillId="0" borderId="26" xfId="4" applyFont="1" applyBorder="1" applyAlignment="1">
      <alignment horizontal="center" vertical="center" textRotation="90" wrapText="1"/>
    </xf>
    <xf numFmtId="0" fontId="44" fillId="2" borderId="26" xfId="4" applyFont="1" applyFill="1" applyBorder="1" applyAlignment="1">
      <alignment horizontal="center" vertical="center" textRotation="90" wrapText="1"/>
    </xf>
    <xf numFmtId="0" fontId="44" fillId="2" borderId="4" xfId="4" applyFont="1" applyFill="1" applyBorder="1" applyAlignment="1">
      <alignment horizontal="center" vertical="center" wrapText="1"/>
    </xf>
    <xf numFmtId="0" fontId="41" fillId="2" borderId="24" xfId="7" applyFont="1" applyFill="1" applyBorder="1" applyAlignment="1">
      <alignment vertical="center" wrapText="1"/>
    </xf>
    <xf numFmtId="2" fontId="2" fillId="2" borderId="4" xfId="4" applyNumberFormat="1" applyFill="1" applyBorder="1" applyAlignment="1">
      <alignment horizontal="center" shrinkToFit="1"/>
    </xf>
    <xf numFmtId="2" fontId="2" fillId="0" borderId="4" xfId="4" applyNumberFormat="1" applyFill="1" applyBorder="1" applyAlignment="1">
      <alignment horizontal="center" shrinkToFit="1"/>
    </xf>
    <xf numFmtId="2" fontId="2" fillId="0" borderId="4" xfId="4" applyNumberFormat="1" applyFont="1" applyFill="1" applyBorder="1" applyAlignment="1">
      <alignment horizontal="center" shrinkToFit="1"/>
    </xf>
    <xf numFmtId="2" fontId="45" fillId="0" borderId="4" xfId="4" applyNumberFormat="1" applyFont="1" applyFill="1" applyBorder="1" applyAlignment="1">
      <alignment shrinkToFit="1"/>
    </xf>
    <xf numFmtId="164" fontId="42" fillId="0" borderId="0" xfId="4" applyNumberFormat="1" applyFont="1"/>
    <xf numFmtId="0" fontId="41" fillId="0" borderId="24" xfId="7" applyFont="1" applyFill="1" applyBorder="1" applyAlignment="1">
      <alignment wrapText="1"/>
    </xf>
    <xf numFmtId="164" fontId="42" fillId="0" borderId="0" xfId="4" applyNumberFormat="1" applyFont="1" applyFill="1"/>
    <xf numFmtId="0" fontId="2" fillId="0" borderId="0" xfId="4" applyFill="1"/>
    <xf numFmtId="0" fontId="41" fillId="0" borderId="23" xfId="7" applyFont="1" applyFill="1" applyBorder="1" applyAlignment="1">
      <alignment wrapText="1"/>
    </xf>
    <xf numFmtId="0" fontId="41" fillId="2" borderId="4" xfId="0" applyFont="1" applyFill="1" applyBorder="1" applyAlignment="1">
      <alignment vertical="center" wrapText="1"/>
    </xf>
    <xf numFmtId="2" fontId="2" fillId="2" borderId="4" xfId="4" applyNumberFormat="1" applyFont="1" applyFill="1" applyBorder="1" applyAlignment="1">
      <alignment horizontal="center" shrinkToFit="1"/>
    </xf>
    <xf numFmtId="0" fontId="41" fillId="2" borderId="23" xfId="7" applyFont="1" applyFill="1" applyBorder="1" applyAlignment="1">
      <alignment wrapText="1"/>
    </xf>
    <xf numFmtId="0" fontId="41" fillId="2" borderId="4" xfId="4" applyFont="1" applyFill="1" applyBorder="1" applyAlignment="1">
      <alignment wrapText="1"/>
    </xf>
    <xf numFmtId="2" fontId="2" fillId="0" borderId="4" xfId="4" applyNumberFormat="1" applyBorder="1" applyAlignment="1">
      <alignment horizontal="center"/>
    </xf>
    <xf numFmtId="2" fontId="7" fillId="0" borderId="4" xfId="4" applyNumberFormat="1" applyFont="1" applyBorder="1" applyAlignment="1">
      <alignment horizontal="center"/>
    </xf>
    <xf numFmtId="2" fontId="46" fillId="0" borderId="4" xfId="4" applyNumberFormat="1" applyFont="1" applyBorder="1" applyAlignment="1">
      <alignment horizontal="center"/>
    </xf>
    <xf numFmtId="2" fontId="7" fillId="0" borderId="4" xfId="4" applyNumberFormat="1" applyFont="1" applyFill="1" applyBorder="1" applyAlignment="1">
      <alignment horizontal="center" shrinkToFit="1"/>
    </xf>
    <xf numFmtId="0" fontId="41" fillId="0" borderId="4" xfId="0" applyFont="1" applyFill="1" applyBorder="1" applyAlignment="1">
      <alignment vertical="center" wrapText="1"/>
    </xf>
    <xf numFmtId="0" fontId="2" fillId="0" borderId="26" xfId="4" applyFill="1" applyBorder="1"/>
    <xf numFmtId="0" fontId="18" fillId="2" borderId="0" xfId="4" applyFont="1" applyFill="1" applyAlignment="1">
      <alignment horizontal="right"/>
    </xf>
    <xf numFmtId="2" fontId="18" fillId="2" borderId="4" xfId="4" applyNumberFormat="1" applyFont="1" applyFill="1" applyBorder="1" applyAlignment="1">
      <alignment shrinkToFit="1"/>
    </xf>
    <xf numFmtId="0" fontId="47" fillId="0" borderId="4" xfId="6" applyFont="1" applyFill="1" applyBorder="1" applyAlignment="1">
      <alignment vertical="center" wrapText="1"/>
    </xf>
    <xf numFmtId="2" fontId="48" fillId="0" borderId="4" xfId="4" applyNumberFormat="1" applyFont="1" applyFill="1" applyBorder="1" applyAlignment="1">
      <alignment horizontal="center" shrinkToFit="1"/>
    </xf>
    <xf numFmtId="0" fontId="2" fillId="0" borderId="4" xfId="4" applyFont="1" applyBorder="1"/>
    <xf numFmtId="0" fontId="2" fillId="0" borderId="4" xfId="4" applyFill="1" applyBorder="1"/>
    <xf numFmtId="0" fontId="2" fillId="0" borderId="4" xfId="4" applyBorder="1"/>
    <xf numFmtId="0" fontId="2" fillId="2" borderId="4" xfId="4" applyFill="1" applyBorder="1"/>
    <xf numFmtId="0" fontId="49" fillId="0" borderId="0" xfId="4" applyFont="1"/>
    <xf numFmtId="2" fontId="10" fillId="5" borderId="2" xfId="4" applyNumberFormat="1" applyFont="1" applyFill="1" applyBorder="1" applyAlignment="1">
      <alignment shrinkToFit="1"/>
    </xf>
    <xf numFmtId="2" fontId="7" fillId="0" borderId="14" xfId="6" applyNumberFormat="1" applyFont="1" applyFill="1" applyBorder="1" applyAlignment="1">
      <alignment horizontal="center" vertical="center" shrinkToFit="1"/>
    </xf>
    <xf numFmtId="0" fontId="4" fillId="6" borderId="12" xfId="6" applyFont="1" applyFill="1" applyBorder="1"/>
    <xf numFmtId="0" fontId="4" fillId="6" borderId="6" xfId="0" applyFont="1" applyFill="1" applyBorder="1" applyAlignment="1">
      <alignment horizontal="left" vertical="center" wrapText="1"/>
    </xf>
    <xf numFmtId="0" fontId="7" fillId="6" borderId="14" xfId="6" applyFont="1" applyFill="1" applyBorder="1" applyAlignment="1">
      <alignment horizontal="center" vertical="center" shrinkToFit="1"/>
    </xf>
    <xf numFmtId="0" fontId="2" fillId="6" borderId="18" xfId="6" applyFill="1" applyBorder="1"/>
    <xf numFmtId="0" fontId="2" fillId="6" borderId="0" xfId="6" applyFill="1"/>
    <xf numFmtId="0" fontId="4" fillId="6" borderId="20" xfId="0" applyFont="1" applyFill="1" applyBorder="1" applyAlignment="1">
      <alignment horizontal="left" vertical="center" wrapText="1"/>
    </xf>
    <xf numFmtId="2" fontId="14" fillId="7" borderId="17" xfId="4" applyNumberFormat="1" applyFont="1" applyFill="1" applyBorder="1" applyAlignment="1">
      <alignment shrinkToFit="1"/>
    </xf>
    <xf numFmtId="2" fontId="10" fillId="8" borderId="32" xfId="4" applyNumberFormat="1" applyFont="1" applyFill="1" applyBorder="1" applyAlignment="1">
      <alignment shrinkToFit="1"/>
    </xf>
    <xf numFmtId="0" fontId="11" fillId="0" borderId="31" xfId="4" applyFont="1" applyFill="1" applyBorder="1"/>
    <xf numFmtId="2" fontId="11" fillId="0" borderId="31" xfId="4" applyNumberFormat="1" applyFont="1" applyFill="1" applyBorder="1"/>
    <xf numFmtId="2" fontId="10" fillId="0" borderId="31" xfId="4" applyNumberFormat="1" applyFont="1" applyFill="1" applyBorder="1"/>
    <xf numFmtId="2" fontId="11" fillId="0" borderId="33" xfId="4" applyNumberFormat="1" applyFont="1" applyFill="1" applyBorder="1"/>
    <xf numFmtId="2" fontId="12" fillId="0" borderId="34" xfId="4" applyNumberFormat="1" applyFont="1" applyFill="1" applyBorder="1" applyAlignment="1">
      <alignment shrinkToFit="1"/>
    </xf>
    <xf numFmtId="2" fontId="7" fillId="0" borderId="35" xfId="6" applyNumberFormat="1" applyFont="1" applyFill="1" applyBorder="1" applyAlignment="1">
      <alignment horizontal="center" vertical="center" shrinkToFit="1"/>
    </xf>
    <xf numFmtId="2" fontId="10" fillId="5" borderId="32" xfId="4" applyNumberFormat="1" applyFont="1" applyFill="1" applyBorder="1" applyAlignment="1">
      <alignment shrinkToFit="1"/>
    </xf>
    <xf numFmtId="2" fontId="10" fillId="5" borderId="4" xfId="4" applyNumberFormat="1" applyFont="1" applyFill="1" applyBorder="1" applyAlignment="1">
      <alignment shrinkToFit="1"/>
    </xf>
    <xf numFmtId="2" fontId="10" fillId="8" borderId="36" xfId="4" applyNumberFormat="1" applyFont="1" applyFill="1" applyBorder="1" applyAlignment="1">
      <alignment shrinkToFit="1"/>
    </xf>
    <xf numFmtId="2" fontId="12" fillId="0" borderId="37" xfId="4" applyNumberFormat="1" applyFont="1" applyFill="1" applyBorder="1" applyAlignment="1">
      <alignment shrinkToFit="1"/>
    </xf>
    <xf numFmtId="0" fontId="2" fillId="0" borderId="8" xfId="6" applyFont="1" applyFill="1" applyBorder="1"/>
    <xf numFmtId="0" fontId="2" fillId="0" borderId="18" xfId="6" applyFont="1" applyFill="1" applyBorder="1"/>
    <xf numFmtId="0" fontId="7" fillId="0" borderId="4" xfId="6" applyFont="1" applyFill="1" applyBorder="1"/>
    <xf numFmtId="2" fontId="4" fillId="0" borderId="2" xfId="4" applyNumberFormat="1" applyFont="1" applyFill="1" applyBorder="1" applyAlignment="1">
      <alignment horizontal="center" shrinkToFit="1"/>
    </xf>
    <xf numFmtId="0" fontId="4" fillId="0" borderId="31" xfId="4" applyFont="1" applyFill="1" applyBorder="1"/>
    <xf numFmtId="2" fontId="4" fillId="0" borderId="31" xfId="4" applyNumberFormat="1" applyFont="1" applyFill="1" applyBorder="1"/>
    <xf numFmtId="2" fontId="4" fillId="0" borderId="33" xfId="4" applyNumberFormat="1" applyFont="1" applyFill="1" applyBorder="1"/>
    <xf numFmtId="2" fontId="4" fillId="0" borderId="0" xfId="4" applyNumberFormat="1" applyFont="1" applyFill="1"/>
    <xf numFmtId="0" fontId="4" fillId="0" borderId="0" xfId="4" applyFont="1" applyFill="1" applyBorder="1"/>
    <xf numFmtId="2" fontId="7" fillId="0" borderId="4" xfId="6" applyNumberFormat="1" applyFont="1" applyFill="1" applyBorder="1"/>
    <xf numFmtId="2" fontId="7" fillId="0" borderId="0" xfId="6" applyNumberFormat="1" applyFont="1" applyFill="1" applyBorder="1"/>
    <xf numFmtId="0" fontId="7" fillId="0" borderId="0" xfId="6" applyFont="1" applyFill="1" applyBorder="1"/>
    <xf numFmtId="0" fontId="16" fillId="6" borderId="18" xfId="6" applyFont="1" applyFill="1" applyBorder="1"/>
    <xf numFmtId="0" fontId="16" fillId="6" borderId="0" xfId="6" applyFont="1" applyFill="1"/>
    <xf numFmtId="0" fontId="4" fillId="6" borderId="1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2" fillId="6" borderId="4" xfId="6" applyFont="1" applyFill="1" applyBorder="1"/>
    <xf numFmtId="0" fontId="4" fillId="6" borderId="4" xfId="6" applyFont="1" applyFill="1" applyBorder="1" applyAlignment="1">
      <alignment wrapText="1"/>
    </xf>
    <xf numFmtId="0" fontId="9" fillId="6" borderId="4" xfId="6" applyFont="1" applyFill="1" applyBorder="1"/>
    <xf numFmtId="0" fontId="2" fillId="6" borderId="0" xfId="6" applyFont="1" applyFill="1"/>
    <xf numFmtId="0" fontId="2" fillId="0" borderId="31" xfId="6" applyFill="1" applyBorder="1"/>
    <xf numFmtId="0" fontId="2" fillId="0" borderId="0" xfId="6"/>
    <xf numFmtId="0" fontId="5" fillId="0" borderId="5" xfId="0" applyFont="1" applyBorder="1" applyAlignment="1">
      <alignment horizontal="center" vertical="center" textRotation="90" wrapText="1"/>
    </xf>
    <xf numFmtId="0" fontId="5" fillId="0" borderId="2" xfId="6" applyFont="1" applyBorder="1" applyAlignment="1">
      <alignment horizontal="center" vertical="center" textRotation="90" wrapText="1"/>
    </xf>
    <xf numFmtId="0" fontId="5" fillId="0" borderId="6" xfId="6" applyFont="1" applyBorder="1" applyAlignment="1">
      <alignment horizontal="center" vertical="center" textRotation="90" wrapText="1"/>
    </xf>
    <xf numFmtId="0" fontId="5" fillId="0" borderId="9" xfId="6" applyFont="1" applyBorder="1" applyAlignment="1">
      <alignment horizontal="center" vertical="center" wrapText="1"/>
    </xf>
    <xf numFmtId="16" fontId="5" fillId="0" borderId="10" xfId="6" applyNumberFormat="1" applyFont="1" applyBorder="1" applyAlignment="1">
      <alignment horizontal="center" vertical="center" wrapText="1"/>
    </xf>
    <xf numFmtId="0" fontId="5" fillId="0" borderId="8" xfId="6" applyFont="1" applyBorder="1" applyAlignment="1">
      <alignment horizontal="center" vertical="center" wrapText="1"/>
    </xf>
    <xf numFmtId="0" fontId="5" fillId="0" borderId="7" xfId="6" applyFont="1" applyBorder="1" applyAlignment="1">
      <alignment horizontal="center" vertical="center" wrapText="1"/>
    </xf>
    <xf numFmtId="0" fontId="5" fillId="0" borderId="10" xfId="6" applyFont="1" applyBorder="1" applyAlignment="1">
      <alignment horizontal="center" vertical="center" wrapText="1"/>
    </xf>
    <xf numFmtId="0" fontId="5" fillId="0" borderId="11" xfId="6" applyFont="1" applyBorder="1" applyAlignment="1">
      <alignment horizontal="center" vertical="center" wrapText="1"/>
    </xf>
    <xf numFmtId="0" fontId="5" fillId="0" borderId="53" xfId="6" applyFont="1" applyBorder="1" applyAlignment="1">
      <alignment horizontal="center" vertical="center" wrapText="1"/>
    </xf>
    <xf numFmtId="0" fontId="5" fillId="0" borderId="80" xfId="6" applyFont="1" applyBorder="1" applyAlignment="1">
      <alignment horizontal="center" vertical="center" wrapText="1"/>
    </xf>
    <xf numFmtId="0" fontId="5" fillId="0" borderId="81" xfId="6" applyFont="1" applyBorder="1" applyAlignment="1">
      <alignment horizontal="center" vertical="center" wrapText="1"/>
    </xf>
    <xf numFmtId="0" fontId="7" fillId="6" borderId="83" xfId="6" applyFont="1" applyFill="1" applyBorder="1" applyAlignment="1">
      <alignment horizontal="center" vertical="center" shrinkToFit="1"/>
    </xf>
    <xf numFmtId="0" fontId="44" fillId="0" borderId="2" xfId="4" applyFont="1" applyBorder="1" applyAlignment="1">
      <alignment horizontal="center" vertical="center" wrapText="1" shrinkToFit="1"/>
    </xf>
    <xf numFmtId="0" fontId="44" fillId="0" borderId="1" xfId="2" applyNumberFormat="1" applyFont="1" applyFill="1" applyBorder="1" applyAlignment="1" applyProtection="1">
      <alignment horizontal="center" vertical="center" wrapText="1" shrinkToFit="1"/>
    </xf>
    <xf numFmtId="0" fontId="44" fillId="0" borderId="1" xfId="8" applyNumberFormat="1" applyFont="1" applyFill="1" applyBorder="1" applyAlignment="1" applyProtection="1">
      <alignment horizontal="center" vertical="center" textRotation="90" wrapText="1" shrinkToFit="1"/>
    </xf>
    <xf numFmtId="0" fontId="44" fillId="0" borderId="1" xfId="4" applyFont="1" applyBorder="1" applyAlignment="1">
      <alignment horizontal="center" vertical="center" wrapText="1"/>
    </xf>
    <xf numFmtId="2" fontId="14" fillId="7" borderId="85" xfId="4" applyNumberFormat="1" applyFont="1" applyFill="1" applyBorder="1" applyAlignment="1">
      <alignment shrinkToFit="1"/>
    </xf>
    <xf numFmtId="0" fontId="3" fillId="0" borderId="0" xfId="6" applyFont="1"/>
    <xf numFmtId="0" fontId="4" fillId="0" borderId="0" xfId="6" applyFont="1"/>
    <xf numFmtId="0" fontId="5" fillId="0" borderId="0" xfId="6" applyFont="1" applyAlignment="1">
      <alignment horizontal="center" vertical="center"/>
    </xf>
    <xf numFmtId="0" fontId="2" fillId="0" borderId="18" xfId="6" applyBorder="1"/>
    <xf numFmtId="0" fontId="2" fillId="0" borderId="7" xfId="6" applyBorder="1"/>
    <xf numFmtId="0" fontId="2" fillId="0" borderId="8" xfId="6" applyBorder="1"/>
    <xf numFmtId="0" fontId="5" fillId="0" borderId="68" xfId="6" applyFont="1" applyBorder="1" applyAlignment="1">
      <alignment horizontal="center" vertical="center" wrapText="1"/>
    </xf>
    <xf numFmtId="0" fontId="4" fillId="0" borderId="12" xfId="6" applyFont="1" applyBorder="1"/>
    <xf numFmtId="0" fontId="4" fillId="0" borderId="13" xfId="0" applyFont="1" applyBorder="1" applyAlignment="1">
      <alignment horizontal="left" vertical="center" wrapText="1"/>
    </xf>
    <xf numFmtId="0" fontId="7" fillId="0" borderId="14" xfId="6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wrapText="1"/>
    </xf>
    <xf numFmtId="0" fontId="2" fillId="0" borderId="31" xfId="6" applyBorder="1"/>
    <xf numFmtId="0" fontId="2" fillId="6" borderId="4" xfId="6" applyFill="1" applyBorder="1"/>
    <xf numFmtId="0" fontId="7" fillId="6" borderId="4" xfId="6" applyFont="1" applyFill="1" applyBorder="1"/>
    <xf numFmtId="0" fontId="2" fillId="0" borderId="64" xfId="6" applyBorder="1"/>
    <xf numFmtId="0" fontId="10" fillId="0" borderId="0" xfId="4" applyFont="1"/>
    <xf numFmtId="0" fontId="4" fillId="0" borderId="15" xfId="4" applyFont="1" applyBorder="1"/>
    <xf numFmtId="0" fontId="4" fillId="0" borderId="16" xfId="4" applyFont="1" applyBorder="1"/>
    <xf numFmtId="0" fontId="4" fillId="0" borderId="17" xfId="4" applyFont="1" applyBorder="1"/>
    <xf numFmtId="0" fontId="12" fillId="0" borderId="0" xfId="4" applyFont="1"/>
    <xf numFmtId="0" fontId="4" fillId="0" borderId="2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2" fontId="4" fillId="0" borderId="1" xfId="4" applyNumberFormat="1" applyFont="1" applyBorder="1" applyAlignment="1">
      <alignment horizontal="center" vertical="center" wrapText="1"/>
    </xf>
    <xf numFmtId="2" fontId="12" fillId="0" borderId="0" xfId="4" applyNumberFormat="1" applyFont="1"/>
    <xf numFmtId="0" fontId="4" fillId="0" borderId="4" xfId="5" applyFont="1" applyBorder="1" applyAlignment="1">
      <alignment horizontal="center" vertical="center"/>
    </xf>
    <xf numFmtId="2" fontId="4" fillId="0" borderId="2" xfId="4" applyNumberFormat="1" applyFont="1" applyBorder="1" applyAlignment="1">
      <alignment horizontal="center" shrinkToFit="1"/>
    </xf>
    <xf numFmtId="2" fontId="7" fillId="0" borderId="14" xfId="6" applyNumberFormat="1" applyFont="1" applyBorder="1" applyAlignment="1">
      <alignment horizontal="center" vertical="center" shrinkToFit="1"/>
    </xf>
    <xf numFmtId="2" fontId="7" fillId="0" borderId="35" xfId="6" applyNumberFormat="1" applyFont="1" applyBorder="1" applyAlignment="1">
      <alignment horizontal="center" vertical="center" shrinkToFit="1"/>
    </xf>
    <xf numFmtId="2" fontId="12" fillId="0" borderId="34" xfId="4" applyNumberFormat="1" applyFont="1" applyBorder="1" applyAlignment="1">
      <alignment shrinkToFit="1"/>
    </xf>
    <xf numFmtId="0" fontId="4" fillId="0" borderId="19" xfId="0" applyFont="1" applyBorder="1" applyAlignment="1">
      <alignment horizontal="left" vertical="center" wrapText="1"/>
    </xf>
    <xf numFmtId="2" fontId="12" fillId="0" borderId="37" xfId="4" applyNumberFormat="1" applyFont="1" applyBorder="1" applyAlignment="1">
      <alignment shrinkToFit="1"/>
    </xf>
    <xf numFmtId="0" fontId="4" fillId="0" borderId="31" xfId="4" applyFont="1" applyBorder="1"/>
    <xf numFmtId="2" fontId="4" fillId="0" borderId="31" xfId="4" applyNumberFormat="1" applyFont="1" applyBorder="1"/>
    <xf numFmtId="2" fontId="10" fillId="0" borderId="31" xfId="4" applyNumberFormat="1" applyFont="1" applyBorder="1"/>
    <xf numFmtId="2" fontId="4" fillId="0" borderId="33" xfId="4" applyNumberFormat="1" applyFont="1" applyBorder="1"/>
    <xf numFmtId="2" fontId="4" fillId="0" borderId="0" xfId="4" applyNumberFormat="1" applyFont="1"/>
    <xf numFmtId="2" fontId="10" fillId="0" borderId="0" xfId="4" applyNumberFormat="1" applyFont="1"/>
    <xf numFmtId="0" fontId="2" fillId="0" borderId="4" xfId="6" applyBorder="1"/>
    <xf numFmtId="0" fontId="4" fillId="0" borderId="4" xfId="6" applyFont="1" applyBorder="1" applyAlignment="1">
      <alignment wrapText="1"/>
    </xf>
    <xf numFmtId="2" fontId="7" fillId="0" borderId="4" xfId="6" applyNumberFormat="1" applyFont="1" applyBorder="1"/>
    <xf numFmtId="2" fontId="7" fillId="0" borderId="0" xfId="6" applyNumberFormat="1" applyFont="1"/>
    <xf numFmtId="0" fontId="7" fillId="0" borderId="0" xfId="6" applyFont="1"/>
    <xf numFmtId="0" fontId="7" fillId="6" borderId="82" xfId="6" applyFont="1" applyFill="1" applyBorder="1" applyAlignment="1">
      <alignment horizontal="center" vertical="center" shrinkToFit="1"/>
    </xf>
    <xf numFmtId="164" fontId="54" fillId="2" borderId="4" xfId="4" applyNumberFormat="1" applyFont="1" applyFill="1" applyBorder="1" applyAlignment="1">
      <alignment horizontal="right" shrinkToFit="1"/>
    </xf>
    <xf numFmtId="2" fontId="11" fillId="0" borderId="2" xfId="4" applyNumberFormat="1" applyFont="1" applyFill="1" applyBorder="1" applyAlignment="1">
      <alignment horizontal="center" vertical="center" shrinkToFit="1"/>
    </xf>
    <xf numFmtId="2" fontId="10" fillId="8" borderId="2" xfId="4" applyNumberFormat="1" applyFont="1" applyFill="1" applyBorder="1" applyAlignment="1">
      <alignment shrinkToFit="1"/>
    </xf>
    <xf numFmtId="0" fontId="5" fillId="0" borderId="2" xfId="6" applyFont="1" applyBorder="1" applyAlignment="1">
      <alignment horizontal="center" vertical="center" textRotation="90" wrapText="1"/>
    </xf>
    <xf numFmtId="0" fontId="44" fillId="0" borderId="1" xfId="4" applyFont="1" applyBorder="1" applyAlignment="1">
      <alignment horizontal="center" vertical="center" wrapText="1"/>
    </xf>
    <xf numFmtId="0" fontId="0" fillId="0" borderId="0" xfId="0"/>
    <xf numFmtId="0" fontId="20" fillId="0" borderId="4" xfId="0" applyFont="1" applyBorder="1" applyAlignment="1">
      <alignment horizontal="center" wrapText="1"/>
    </xf>
    <xf numFmtId="0" fontId="20" fillId="0" borderId="90" xfId="0" applyFont="1" applyBorder="1" applyAlignment="1">
      <alignment horizontal="center" wrapText="1"/>
    </xf>
    <xf numFmtId="0" fontId="20" fillId="0" borderId="91" xfId="0" applyFont="1" applyBorder="1" applyAlignment="1">
      <alignment horizontal="center" wrapText="1"/>
    </xf>
    <xf numFmtId="0" fontId="29" fillId="4" borderId="4" xfId="0" applyFont="1" applyFill="1" applyBorder="1" applyAlignment="1" applyProtection="1">
      <alignment horizontal="center" vertical="center" shrinkToFit="1"/>
      <protection locked="0"/>
    </xf>
    <xf numFmtId="0" fontId="29" fillId="4" borderId="91" xfId="0" applyFont="1" applyFill="1" applyBorder="1" applyAlignment="1" applyProtection="1">
      <alignment horizontal="center" vertical="center" shrinkToFit="1"/>
      <protection locked="0"/>
    </xf>
    <xf numFmtId="0" fontId="29" fillId="4" borderId="24" xfId="0" applyFont="1" applyFill="1" applyBorder="1" applyAlignment="1" applyProtection="1">
      <alignment horizontal="center" vertical="center" shrinkToFit="1"/>
      <protection locked="0"/>
    </xf>
    <xf numFmtId="0" fontId="20" fillId="0" borderId="24" xfId="0" applyFont="1" applyBorder="1" applyAlignment="1">
      <alignment horizontal="center" wrapText="1"/>
    </xf>
    <xf numFmtId="0" fontId="38" fillId="4" borderId="90" xfId="0" applyFont="1" applyFill="1" applyBorder="1" applyAlignment="1" applyProtection="1">
      <alignment horizontal="center" vertical="center" shrinkToFit="1"/>
      <protection locked="0"/>
    </xf>
    <xf numFmtId="0" fontId="38" fillId="4" borderId="4" xfId="0" applyFont="1" applyFill="1" applyBorder="1" applyAlignment="1" applyProtection="1">
      <alignment horizontal="center" vertical="center" shrinkToFit="1"/>
      <protection locked="0"/>
    </xf>
    <xf numFmtId="0" fontId="5" fillId="0" borderId="86" xfId="6" applyFont="1" applyBorder="1" applyAlignment="1">
      <alignment horizontal="center" vertical="center" wrapText="1"/>
    </xf>
    <xf numFmtId="0" fontId="10" fillId="0" borderId="0" xfId="4" applyFont="1" applyFill="1" applyAlignment="1">
      <alignment horizontal="left"/>
    </xf>
    <xf numFmtId="0" fontId="57" fillId="0" borderId="0" xfId="11" applyFont="1"/>
    <xf numFmtId="0" fontId="57" fillId="0" borderId="0" xfId="11" applyFont="1" applyBorder="1"/>
    <xf numFmtId="0" fontId="58" fillId="0" borderId="0" xfId="11" applyFont="1"/>
    <xf numFmtId="0" fontId="59" fillId="0" borderId="30" xfId="10" applyFont="1" applyBorder="1" applyAlignment="1">
      <alignment horizontal="right" vertical="center" shrinkToFit="1"/>
    </xf>
    <xf numFmtId="0" fontId="63" fillId="10" borderId="102" xfId="0" applyFont="1" applyFill="1" applyBorder="1" applyAlignment="1">
      <alignment horizontal="center" vertical="center" shrinkToFit="1"/>
    </xf>
    <xf numFmtId="0" fontId="64" fillId="10" borderId="102" xfId="0" applyFont="1" applyFill="1" applyBorder="1" applyAlignment="1">
      <alignment horizontal="center" vertical="center" shrinkToFit="1"/>
    </xf>
    <xf numFmtId="0" fontId="65" fillId="0" borderId="103" xfId="0" applyFont="1" applyBorder="1" applyAlignment="1">
      <alignment horizontal="right" vertical="center" shrinkToFit="1"/>
    </xf>
    <xf numFmtId="0" fontId="64" fillId="10" borderId="104" xfId="0" applyFont="1" applyFill="1" applyBorder="1" applyAlignment="1">
      <alignment horizontal="center" vertical="center" shrinkToFit="1"/>
    </xf>
    <xf numFmtId="0" fontId="63" fillId="10" borderId="105" xfId="0" applyFont="1" applyFill="1" applyBorder="1" applyAlignment="1">
      <alignment horizontal="center" vertical="center" shrinkToFit="1"/>
    </xf>
    <xf numFmtId="0" fontId="64" fillId="10" borderId="101" xfId="0" applyFont="1" applyFill="1" applyBorder="1" applyAlignment="1">
      <alignment horizontal="center" vertical="center" shrinkToFit="1"/>
    </xf>
    <xf numFmtId="2" fontId="9" fillId="6" borderId="4" xfId="6" applyNumberFormat="1" applyFont="1" applyFill="1" applyBorder="1"/>
    <xf numFmtId="2" fontId="10" fillId="11" borderId="2" xfId="4" applyNumberFormat="1" applyFont="1" applyFill="1" applyBorder="1" applyAlignment="1">
      <alignment shrinkToFit="1"/>
    </xf>
    <xf numFmtId="164" fontId="54" fillId="6" borderId="4" xfId="4" applyNumberFormat="1" applyFont="1" applyFill="1" applyBorder="1" applyAlignment="1">
      <alignment horizontal="right" shrinkToFit="1"/>
    </xf>
    <xf numFmtId="0" fontId="9" fillId="6" borderId="0" xfId="6" applyFont="1" applyFill="1" applyBorder="1"/>
    <xf numFmtId="0" fontId="2" fillId="6" borderId="0" xfId="6" applyFill="1" applyBorder="1"/>
    <xf numFmtId="0" fontId="4" fillId="6" borderId="4" xfId="4" applyFont="1" applyFill="1" applyBorder="1" applyAlignment="1">
      <alignment horizontal="center" vertical="center" wrapText="1"/>
    </xf>
    <xf numFmtId="2" fontId="4" fillId="6" borderId="1" xfId="4" applyNumberFormat="1" applyFont="1" applyFill="1" applyBorder="1" applyAlignment="1">
      <alignment horizontal="center" vertical="center" wrapText="1"/>
    </xf>
    <xf numFmtId="2" fontId="10" fillId="11" borderId="32" xfId="4" applyNumberFormat="1" applyFont="1" applyFill="1" applyBorder="1" applyAlignment="1">
      <alignment shrinkToFit="1"/>
    </xf>
    <xf numFmtId="0" fontId="11" fillId="6" borderId="0" xfId="4" applyFont="1" applyFill="1"/>
    <xf numFmtId="0" fontId="4" fillId="6" borderId="4" xfId="5" applyFont="1" applyFill="1" applyBorder="1" applyAlignment="1">
      <alignment horizontal="center" vertical="center"/>
    </xf>
    <xf numFmtId="2" fontId="11" fillId="6" borderId="2" xfId="4" applyNumberFormat="1" applyFont="1" applyFill="1" applyBorder="1" applyAlignment="1">
      <alignment horizontal="center" vertical="center" shrinkToFit="1"/>
    </xf>
    <xf numFmtId="2" fontId="7" fillId="6" borderId="14" xfId="6" applyNumberFormat="1" applyFont="1" applyFill="1" applyBorder="1" applyAlignment="1">
      <alignment horizontal="center" vertical="center" shrinkToFit="1"/>
    </xf>
    <xf numFmtId="0" fontId="4" fillId="6" borderId="19" xfId="0" applyFont="1" applyFill="1" applyBorder="1" applyAlignment="1">
      <alignment horizontal="left" vertical="center" wrapText="1"/>
    </xf>
    <xf numFmtId="0" fontId="5" fillId="0" borderId="75" xfId="6" applyFont="1" applyBorder="1" applyAlignment="1">
      <alignment horizontal="center" vertical="center" textRotation="90"/>
    </xf>
    <xf numFmtId="0" fontId="5" fillId="0" borderId="1" xfId="6" applyFont="1" applyBorder="1" applyAlignment="1">
      <alignment horizontal="center" vertical="center" textRotation="90" wrapText="1"/>
    </xf>
    <xf numFmtId="0" fontId="5" fillId="0" borderId="2" xfId="6" applyFont="1" applyBorder="1" applyAlignment="1">
      <alignment horizontal="center" vertical="center" textRotation="90" wrapText="1"/>
    </xf>
    <xf numFmtId="0" fontId="5" fillId="0" borderId="2" xfId="6" applyFont="1" applyBorder="1" applyAlignment="1">
      <alignment horizontal="center" vertical="center" textRotation="90"/>
    </xf>
    <xf numFmtId="0" fontId="5" fillId="0" borderId="12" xfId="6" applyFont="1" applyBorder="1" applyAlignment="1">
      <alignment horizontal="center" vertical="center" textRotation="90" wrapText="1"/>
    </xf>
    <xf numFmtId="0" fontId="5" fillId="0" borderId="50" xfId="6" applyFont="1" applyBorder="1" applyAlignment="1">
      <alignment horizontal="center" vertical="center" textRotation="90" wrapText="1"/>
    </xf>
    <xf numFmtId="0" fontId="5" fillId="0" borderId="48" xfId="6" applyFont="1" applyBorder="1" applyAlignment="1">
      <alignment horizontal="center" vertical="center"/>
    </xf>
    <xf numFmtId="0" fontId="5" fillId="0" borderId="44" xfId="6" applyFont="1" applyBorder="1" applyAlignment="1">
      <alignment horizontal="center" vertical="center"/>
    </xf>
    <xf numFmtId="0" fontId="5" fillId="0" borderId="45" xfId="6" applyFont="1" applyBorder="1" applyAlignment="1">
      <alignment horizontal="center" vertical="center"/>
    </xf>
    <xf numFmtId="0" fontId="5" fillId="0" borderId="49" xfId="6" applyFont="1" applyBorder="1" applyAlignment="1">
      <alignment horizontal="center" vertical="center"/>
    </xf>
    <xf numFmtId="0" fontId="5" fillId="0" borderId="3" xfId="6" applyFont="1" applyBorder="1" applyAlignment="1">
      <alignment horizontal="center" vertical="center" wrapText="1"/>
    </xf>
    <xf numFmtId="0" fontId="5" fillId="0" borderId="74" xfId="6" applyFont="1" applyBorder="1" applyAlignment="1">
      <alignment horizontal="center" vertical="center" wrapText="1"/>
    </xf>
    <xf numFmtId="0" fontId="5" fillId="0" borderId="21" xfId="6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textRotation="90" wrapText="1"/>
    </xf>
    <xf numFmtId="0" fontId="19" fillId="0" borderId="77" xfId="0" applyFont="1" applyBorder="1" applyAlignment="1">
      <alignment horizontal="center" vertical="center" textRotation="90" wrapText="1"/>
    </xf>
    <xf numFmtId="0" fontId="53" fillId="0" borderId="32" xfId="1" applyNumberFormat="1" applyFont="1" applyFill="1" applyBorder="1" applyAlignment="1" applyProtection="1">
      <alignment horizontal="left" vertical="center" textRotation="90"/>
    </xf>
    <xf numFmtId="0" fontId="53" fillId="0" borderId="1" xfId="1" applyNumberFormat="1" applyFont="1" applyFill="1" applyBorder="1" applyAlignment="1" applyProtection="1">
      <alignment horizontal="left" vertical="center" textRotation="90"/>
    </xf>
    <xf numFmtId="0" fontId="31" fillId="0" borderId="65" xfId="11" applyFont="1" applyBorder="1" applyAlignment="1">
      <alignment horizontal="center" vertical="center" textRotation="90" wrapText="1"/>
    </xf>
    <xf numFmtId="0" fontId="31" fillId="0" borderId="28" xfId="11" applyFont="1" applyBorder="1" applyAlignment="1">
      <alignment horizontal="center" vertical="center" textRotation="90" wrapText="1"/>
    </xf>
    <xf numFmtId="0" fontId="19" fillId="0" borderId="52" xfId="11" applyFont="1" applyBorder="1" applyAlignment="1">
      <alignment horizontal="center" vertical="center" textRotation="90" wrapText="1"/>
    </xf>
    <xf numFmtId="0" fontId="19" fillId="0" borderId="100" xfId="11" applyFont="1" applyBorder="1" applyAlignment="1">
      <alignment horizontal="center" vertical="center" textRotation="90" wrapText="1"/>
    </xf>
    <xf numFmtId="0" fontId="19" fillId="0" borderId="27" xfId="11" applyFont="1" applyBorder="1" applyAlignment="1">
      <alignment horizontal="center" vertical="center" textRotation="90" wrapText="1"/>
    </xf>
    <xf numFmtId="0" fontId="3" fillId="3" borderId="53" xfId="4" applyFont="1" applyFill="1" applyBorder="1" applyAlignment="1">
      <alignment horizontal="right"/>
    </xf>
    <xf numFmtId="0" fontId="16" fillId="3" borderId="54" xfId="4" applyFont="1" applyFill="1" applyBorder="1" applyAlignment="1">
      <alignment horizontal="right"/>
    </xf>
    <xf numFmtId="0" fontId="5" fillId="0" borderId="2" xfId="6" applyFont="1" applyBorder="1" applyAlignment="1">
      <alignment horizontal="center" vertical="center"/>
    </xf>
    <xf numFmtId="0" fontId="5" fillId="0" borderId="3" xfId="6" applyFont="1" applyBorder="1" applyAlignment="1">
      <alignment horizontal="center" vertical="center" textRotation="90" wrapText="1"/>
    </xf>
    <xf numFmtId="0" fontId="5" fillId="0" borderId="15" xfId="6" applyFont="1" applyBorder="1" applyAlignment="1">
      <alignment horizontal="center" vertical="center" wrapText="1"/>
    </xf>
    <xf numFmtId="0" fontId="5" fillId="0" borderId="16" xfId="6" applyFont="1" applyBorder="1" applyAlignment="1">
      <alignment horizontal="center" vertical="center" wrapText="1"/>
    </xf>
    <xf numFmtId="0" fontId="5" fillId="0" borderId="17" xfId="6" applyFont="1" applyBorder="1" applyAlignment="1">
      <alignment horizontal="center" vertical="center" wrapText="1"/>
    </xf>
    <xf numFmtId="0" fontId="5" fillId="0" borderId="56" xfId="6" applyFont="1" applyBorder="1" applyAlignment="1">
      <alignment horizontal="center" vertical="center" wrapText="1"/>
    </xf>
    <xf numFmtId="0" fontId="5" fillId="0" borderId="35" xfId="6" applyFont="1" applyBorder="1" applyAlignment="1">
      <alignment horizontal="center" vertical="center" wrapText="1"/>
    </xf>
    <xf numFmtId="0" fontId="5" fillId="0" borderId="14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4" fillId="0" borderId="17" xfId="6" applyFont="1" applyBorder="1" applyAlignment="1">
      <alignment horizontal="center" vertical="center" wrapText="1"/>
    </xf>
    <xf numFmtId="0" fontId="4" fillId="0" borderId="56" xfId="6" applyFont="1" applyBorder="1" applyAlignment="1">
      <alignment horizontal="center" vertical="center" wrapText="1"/>
    </xf>
    <xf numFmtId="0" fontId="4" fillId="0" borderId="35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5" fillId="0" borderId="73" xfId="6" applyFont="1" applyBorder="1" applyAlignment="1">
      <alignment horizontal="center" vertical="center" wrapText="1"/>
    </xf>
    <xf numFmtId="0" fontId="5" fillId="0" borderId="55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0" borderId="31" xfId="6" applyFont="1" applyBorder="1" applyAlignment="1">
      <alignment horizontal="center" vertical="center"/>
    </xf>
    <xf numFmtId="0" fontId="5" fillId="0" borderId="42" xfId="6" applyFont="1" applyBorder="1" applyAlignment="1">
      <alignment horizontal="center" vertical="center"/>
    </xf>
    <xf numFmtId="0" fontId="5" fillId="0" borderId="35" xfId="6" applyFont="1" applyBorder="1" applyAlignment="1">
      <alignment horizontal="center" vertical="center"/>
    </xf>
    <xf numFmtId="0" fontId="5" fillId="0" borderId="55" xfId="6" applyFont="1" applyBorder="1" applyAlignment="1">
      <alignment horizontal="center" vertical="center"/>
    </xf>
    <xf numFmtId="0" fontId="5" fillId="0" borderId="72" xfId="6" applyFont="1" applyBorder="1" applyAlignment="1">
      <alignment horizontal="center" vertical="center"/>
    </xf>
    <xf numFmtId="0" fontId="5" fillId="0" borderId="16" xfId="6" applyFont="1" applyBorder="1" applyAlignment="1">
      <alignment horizontal="center" vertical="center"/>
    </xf>
    <xf numFmtId="0" fontId="5" fillId="0" borderId="17" xfId="6" applyFont="1" applyBorder="1" applyAlignment="1">
      <alignment horizontal="center" vertical="center"/>
    </xf>
    <xf numFmtId="0" fontId="19" fillId="0" borderId="52" xfId="0" applyFont="1" applyBorder="1" applyAlignment="1">
      <alignment horizontal="center" textRotation="90" wrapText="1"/>
    </xf>
    <xf numFmtId="0" fontId="19" fillId="0" borderId="27" xfId="0" applyFont="1" applyBorder="1" applyAlignment="1">
      <alignment horizontal="center" textRotation="90" wrapText="1"/>
    </xf>
    <xf numFmtId="0" fontId="3" fillId="0" borderId="0" xfId="6" applyFont="1" applyFill="1" applyAlignment="1">
      <alignment horizontal="left"/>
    </xf>
    <xf numFmtId="0" fontId="5" fillId="0" borderId="38" xfId="6" applyFont="1" applyBorder="1" applyAlignment="1">
      <alignment horizontal="center" vertical="center"/>
    </xf>
    <xf numFmtId="0" fontId="5" fillId="0" borderId="39" xfId="6" applyFont="1" applyBorder="1" applyAlignment="1">
      <alignment horizontal="center" vertical="center"/>
    </xf>
    <xf numFmtId="0" fontId="5" fillId="0" borderId="40" xfId="6" applyFont="1" applyBorder="1" applyAlignment="1">
      <alignment horizontal="center" vertical="center"/>
    </xf>
    <xf numFmtId="0" fontId="5" fillId="0" borderId="41" xfId="6" applyFont="1" applyBorder="1" applyAlignment="1">
      <alignment horizontal="center" vertical="center" wrapText="1"/>
    </xf>
    <xf numFmtId="0" fontId="5" fillId="0" borderId="31" xfId="6" applyFont="1" applyBorder="1" applyAlignment="1">
      <alignment horizontal="center" vertical="center" wrapText="1"/>
    </xf>
    <xf numFmtId="0" fontId="5" fillId="0" borderId="42" xfId="6" applyFont="1" applyBorder="1" applyAlignment="1">
      <alignment horizontal="center" vertical="center" wrapText="1"/>
    </xf>
    <xf numFmtId="0" fontId="5" fillId="0" borderId="43" xfId="6" applyFont="1" applyBorder="1" applyAlignment="1">
      <alignment horizontal="center" vertical="center" wrapText="1"/>
    </xf>
    <xf numFmtId="0" fontId="5" fillId="0" borderId="29" xfId="6" applyFont="1" applyBorder="1" applyAlignment="1">
      <alignment horizontal="center" vertical="center" wrapText="1"/>
    </xf>
    <xf numFmtId="0" fontId="5" fillId="0" borderId="28" xfId="6" applyFont="1" applyBorder="1" applyAlignment="1">
      <alignment horizontal="center" vertical="center" wrapText="1"/>
    </xf>
    <xf numFmtId="0" fontId="5" fillId="0" borderId="44" xfId="6" applyFont="1" applyBorder="1" applyAlignment="1">
      <alignment horizontal="center" vertical="center" wrapText="1"/>
    </xf>
    <xf numFmtId="0" fontId="5" fillId="0" borderId="45" xfId="6" applyFont="1" applyBorder="1" applyAlignment="1">
      <alignment horizontal="center" vertical="center" wrapText="1"/>
    </xf>
    <xf numFmtId="0" fontId="5" fillId="0" borderId="46" xfId="6" applyFont="1" applyBorder="1" applyAlignment="1">
      <alignment horizontal="center" vertical="center" wrapText="1"/>
    </xf>
    <xf numFmtId="0" fontId="5" fillId="0" borderId="47" xfId="6" applyFont="1" applyBorder="1" applyAlignment="1">
      <alignment horizontal="center" vertical="center" textRotation="90" wrapText="1"/>
    </xf>
    <xf numFmtId="0" fontId="5" fillId="0" borderId="13" xfId="6" applyFont="1" applyBorder="1" applyAlignment="1">
      <alignment horizontal="center" vertical="center" textRotation="90" wrapText="1"/>
    </xf>
    <xf numFmtId="0" fontId="5" fillId="0" borderId="21" xfId="6" applyFont="1" applyBorder="1" applyAlignment="1">
      <alignment horizontal="center" vertical="center"/>
    </xf>
    <xf numFmtId="0" fontId="5" fillId="0" borderId="21" xfId="6" applyFont="1" applyBorder="1" applyAlignment="1">
      <alignment horizontal="center" vertical="center" textRotation="90"/>
    </xf>
    <xf numFmtId="0" fontId="5" fillId="0" borderId="32" xfId="6" applyFont="1" applyBorder="1" applyAlignment="1">
      <alignment horizontal="center" vertical="center" textRotation="90"/>
    </xf>
    <xf numFmtId="0" fontId="5" fillId="0" borderId="1" xfId="6" applyFont="1" applyBorder="1" applyAlignment="1">
      <alignment horizontal="center" vertical="center" textRotation="90"/>
    </xf>
    <xf numFmtId="0" fontId="5" fillId="0" borderId="6" xfId="6" applyFont="1" applyBorder="1" applyAlignment="1">
      <alignment horizontal="center" vertical="center" textRotation="90"/>
    </xf>
    <xf numFmtId="0" fontId="5" fillId="0" borderId="69" xfId="6" applyFont="1" applyBorder="1" applyAlignment="1">
      <alignment horizontal="center" vertical="center" wrapText="1"/>
    </xf>
    <xf numFmtId="0" fontId="5" fillId="0" borderId="71" xfId="6" applyFont="1" applyBorder="1" applyAlignment="1">
      <alignment horizontal="center" vertical="center" wrapText="1"/>
    </xf>
    <xf numFmtId="0" fontId="5" fillId="0" borderId="78" xfId="6" applyFont="1" applyBorder="1" applyAlignment="1">
      <alignment horizontal="center" vertical="center" wrapText="1"/>
    </xf>
    <xf numFmtId="0" fontId="2" fillId="0" borderId="70" xfId="6" applyBorder="1" applyAlignment="1">
      <alignment horizontal="center" vertical="center" wrapText="1"/>
    </xf>
    <xf numFmtId="0" fontId="2" fillId="0" borderId="47" xfId="6" applyBorder="1" applyAlignment="1">
      <alignment horizontal="center" vertical="center" wrapText="1"/>
    </xf>
    <xf numFmtId="0" fontId="2" fillId="0" borderId="79" xfId="6" applyBorder="1" applyAlignment="1">
      <alignment horizontal="center" vertical="center" wrapText="1"/>
    </xf>
    <xf numFmtId="0" fontId="51" fillId="6" borderId="4" xfId="0" applyFont="1" applyFill="1" applyBorder="1" applyAlignment="1">
      <alignment horizontal="center" vertical="center" textRotation="90" wrapText="1"/>
    </xf>
    <xf numFmtId="0" fontId="56" fillId="0" borderId="0" xfId="0" applyFont="1" applyAlignment="1">
      <alignment horizontal="left"/>
    </xf>
    <xf numFmtId="0" fontId="19" fillId="6" borderId="57" xfId="0" applyFont="1" applyFill="1" applyBorder="1" applyAlignment="1">
      <alignment horizontal="center" vertical="center" wrapText="1"/>
    </xf>
    <xf numFmtId="0" fontId="19" fillId="6" borderId="95" xfId="0" applyFont="1" applyFill="1" applyBorder="1" applyAlignment="1">
      <alignment horizontal="center" vertical="center" wrapText="1"/>
    </xf>
    <xf numFmtId="0" fontId="19" fillId="6" borderId="96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9" fillId="6" borderId="58" xfId="0" applyFont="1" applyFill="1" applyBorder="1" applyAlignment="1">
      <alignment horizontal="center" vertical="center" wrapText="1"/>
    </xf>
    <xf numFmtId="0" fontId="50" fillId="6" borderId="97" xfId="0" applyFont="1" applyFill="1" applyBorder="1" applyAlignment="1">
      <alignment horizontal="center" vertical="center" wrapText="1"/>
    </xf>
    <xf numFmtId="0" fontId="50" fillId="6" borderId="88" xfId="0" applyFont="1" applyFill="1" applyBorder="1" applyAlignment="1">
      <alignment horizontal="center" vertical="center" wrapText="1"/>
    </xf>
    <xf numFmtId="0" fontId="50" fillId="6" borderId="89" xfId="0" applyFont="1" applyFill="1" applyBorder="1" applyAlignment="1">
      <alignment horizontal="center" vertical="center" wrapText="1"/>
    </xf>
    <xf numFmtId="0" fontId="50" fillId="6" borderId="87" xfId="0" applyFont="1" applyFill="1" applyBorder="1" applyAlignment="1">
      <alignment horizontal="center" vertical="center" wrapText="1"/>
    </xf>
    <xf numFmtId="0" fontId="19" fillId="6" borderId="87" xfId="0" applyFont="1" applyFill="1" applyBorder="1" applyAlignment="1">
      <alignment horizontal="center" vertical="center" wrapText="1"/>
    </xf>
    <xf numFmtId="0" fontId="19" fillId="6" borderId="88" xfId="0" applyFont="1" applyFill="1" applyBorder="1" applyAlignment="1">
      <alignment horizontal="center" vertical="center" wrapText="1"/>
    </xf>
    <xf numFmtId="0" fontId="19" fillId="6" borderId="89" xfId="0" applyFont="1" applyFill="1" applyBorder="1" applyAlignment="1">
      <alignment horizontal="center" vertical="center" wrapText="1"/>
    </xf>
    <xf numFmtId="0" fontId="19" fillId="6" borderId="95" xfId="0" applyFont="1" applyFill="1" applyBorder="1" applyAlignment="1">
      <alignment horizontal="center" vertical="center" textRotation="90" wrapText="1"/>
    </xf>
    <xf numFmtId="0" fontId="19" fillId="6" borderId="98" xfId="0" applyFont="1" applyFill="1" applyBorder="1" applyAlignment="1">
      <alignment horizontal="center" vertical="center" textRotation="90" wrapText="1"/>
    </xf>
    <xf numFmtId="0" fontId="19" fillId="6" borderId="99" xfId="0" applyFont="1" applyFill="1" applyBorder="1" applyAlignment="1">
      <alignment horizontal="center" vertical="center" textRotation="90" wrapText="1"/>
    </xf>
    <xf numFmtId="0" fontId="19" fillId="6" borderId="57" xfId="0" applyFont="1" applyFill="1" applyBorder="1" applyAlignment="1">
      <alignment horizontal="center" vertical="center" textRotation="90" wrapText="1"/>
    </xf>
    <xf numFmtId="0" fontId="19" fillId="6" borderId="84" xfId="0" applyFont="1" applyFill="1" applyBorder="1" applyAlignment="1">
      <alignment horizontal="center" vertical="center" textRotation="90" wrapText="1"/>
    </xf>
    <xf numFmtId="0" fontId="19" fillId="6" borderId="26" xfId="0" applyFont="1" applyFill="1" applyBorder="1" applyAlignment="1">
      <alignment horizontal="center" vertical="center" textRotation="90" wrapText="1"/>
    </xf>
    <xf numFmtId="0" fontId="19" fillId="6" borderId="4" xfId="0" applyFont="1" applyFill="1" applyBorder="1" applyAlignment="1">
      <alignment horizontal="center" vertical="center" textRotation="90" wrapText="1"/>
    </xf>
    <xf numFmtId="0" fontId="19" fillId="6" borderId="91" xfId="0" applyFont="1" applyFill="1" applyBorder="1" applyAlignment="1">
      <alignment horizontal="center" vertical="center" textRotation="90" wrapText="1"/>
    </xf>
    <xf numFmtId="0" fontId="19" fillId="6" borderId="4" xfId="0" applyFont="1" applyFill="1" applyBorder="1" applyAlignment="1">
      <alignment horizontal="center" vertical="center" wrapText="1"/>
    </xf>
    <xf numFmtId="0" fontId="51" fillId="6" borderId="92" xfId="0" applyFont="1" applyFill="1" applyBorder="1" applyAlignment="1">
      <alignment horizontal="center" vertical="center" textRotation="90" wrapText="1"/>
    </xf>
    <xf numFmtId="0" fontId="51" fillId="6" borderId="93" xfId="0" applyFont="1" applyFill="1" applyBorder="1" applyAlignment="1">
      <alignment horizontal="center" vertical="center" textRotation="90" wrapText="1"/>
    </xf>
    <xf numFmtId="0" fontId="51" fillId="6" borderId="94" xfId="0" applyFont="1" applyFill="1" applyBorder="1" applyAlignment="1">
      <alignment horizontal="center" vertical="center" textRotation="90" wrapText="1"/>
    </xf>
    <xf numFmtId="0" fontId="5" fillId="0" borderId="4" xfId="6" applyFont="1" applyBorder="1" applyAlignment="1">
      <alignment horizontal="center" vertical="center" wrapText="1"/>
    </xf>
    <xf numFmtId="0" fontId="2" fillId="0" borderId="4" xfId="6" applyBorder="1" applyAlignment="1">
      <alignment horizontal="center" vertical="center" wrapText="1"/>
    </xf>
    <xf numFmtId="0" fontId="10" fillId="7" borderId="36" xfId="4" applyFont="1" applyFill="1" applyBorder="1" applyAlignment="1">
      <alignment horizontal="right"/>
    </xf>
    <xf numFmtId="0" fontId="10" fillId="7" borderId="63" xfId="4" applyFont="1" applyFill="1" applyBorder="1" applyAlignment="1">
      <alignment horizontal="right"/>
    </xf>
    <xf numFmtId="0" fontId="44" fillId="0" borderId="15" xfId="1" applyNumberFormat="1" applyFont="1" applyFill="1" applyBorder="1" applyAlignment="1" applyProtection="1">
      <alignment horizontal="center" vertical="center" wrapText="1" shrinkToFit="1"/>
    </xf>
    <xf numFmtId="0" fontId="44" fillId="0" borderId="17" xfId="1" applyNumberFormat="1" applyFont="1" applyFill="1" applyBorder="1" applyAlignment="1" applyProtection="1">
      <alignment horizontal="center" vertical="center" wrapText="1" shrinkToFit="1"/>
    </xf>
    <xf numFmtId="0" fontId="44" fillId="0" borderId="36" xfId="1" applyNumberFormat="1" applyFont="1" applyFill="1" applyBorder="1" applyAlignment="1" applyProtection="1">
      <alignment horizontal="center" vertical="center" wrapText="1" shrinkToFit="1"/>
    </xf>
    <xf numFmtId="0" fontId="44" fillId="0" borderId="34" xfId="1" applyNumberFormat="1" applyFont="1" applyFill="1" applyBorder="1" applyAlignment="1" applyProtection="1">
      <alignment horizontal="center" vertical="center" wrapText="1" shrinkToFit="1"/>
    </xf>
    <xf numFmtId="0" fontId="44" fillId="0" borderId="56" xfId="1" applyNumberFormat="1" applyFont="1" applyFill="1" applyBorder="1" applyAlignment="1" applyProtection="1">
      <alignment horizontal="center" vertical="center" wrapText="1" shrinkToFit="1"/>
    </xf>
    <xf numFmtId="0" fontId="44" fillId="0" borderId="14" xfId="1" applyNumberFormat="1" applyFont="1" applyFill="1" applyBorder="1" applyAlignment="1" applyProtection="1">
      <alignment horizontal="center" vertical="center" wrapText="1" shrinkToFit="1"/>
    </xf>
    <xf numFmtId="2" fontId="44" fillId="0" borderId="32" xfId="1" applyNumberFormat="1" applyFont="1" applyFill="1" applyBorder="1" applyAlignment="1" applyProtection="1">
      <alignment horizontal="center" vertical="center" textRotation="90" wrapText="1" shrinkToFit="1"/>
    </xf>
    <xf numFmtId="2" fontId="44" fillId="0" borderId="37" xfId="1" applyNumberFormat="1" applyFont="1" applyFill="1" applyBorder="1" applyAlignment="1" applyProtection="1">
      <alignment horizontal="center" vertical="center" textRotation="90" wrapText="1" shrinkToFit="1"/>
    </xf>
    <xf numFmtId="2" fontId="44" fillId="0" borderId="1" xfId="1" applyNumberFormat="1" applyFont="1" applyFill="1" applyBorder="1" applyAlignment="1" applyProtection="1">
      <alignment horizontal="center" vertical="center" textRotation="90" wrapText="1" shrinkToFit="1"/>
    </xf>
    <xf numFmtId="0" fontId="44" fillId="0" borderId="32" xfId="4" applyFont="1" applyBorder="1" applyAlignment="1">
      <alignment horizontal="center" vertical="center" textRotation="90" wrapText="1" shrinkToFit="1"/>
    </xf>
    <xf numFmtId="0" fontId="44" fillId="0" borderId="37" xfId="4" applyFont="1" applyBorder="1" applyAlignment="1">
      <alignment horizontal="center" vertical="center" textRotation="90" wrapText="1" shrinkToFit="1"/>
    </xf>
    <xf numFmtId="0" fontId="44" fillId="0" borderId="1" xfId="4" applyFont="1" applyBorder="1" applyAlignment="1">
      <alignment horizontal="center" vertical="center" textRotation="90" wrapText="1" shrinkToFit="1"/>
    </xf>
    <xf numFmtId="0" fontId="44" fillId="0" borderId="32" xfId="4" applyFont="1" applyBorder="1" applyAlignment="1">
      <alignment horizontal="center" vertical="center" wrapText="1"/>
    </xf>
    <xf numFmtId="0" fontId="44" fillId="0" borderId="37" xfId="4" applyFont="1" applyBorder="1" applyAlignment="1">
      <alignment horizontal="center" vertical="center" wrapText="1"/>
    </xf>
    <xf numFmtId="0" fontId="44" fillId="0" borderId="1" xfId="4" applyFont="1" applyBorder="1" applyAlignment="1">
      <alignment horizontal="center" vertical="center" wrapText="1"/>
    </xf>
    <xf numFmtId="0" fontId="44" fillId="0" borderId="15" xfId="4" applyFont="1" applyBorder="1" applyAlignment="1">
      <alignment horizontal="center" vertical="center" wrapText="1"/>
    </xf>
    <xf numFmtId="0" fontId="44" fillId="0" borderId="36" xfId="4" applyFont="1" applyBorder="1" applyAlignment="1">
      <alignment horizontal="center" vertical="center" wrapText="1"/>
    </xf>
    <xf numFmtId="0" fontId="44" fillId="0" borderId="56" xfId="4" applyFont="1" applyBorder="1" applyAlignment="1">
      <alignment horizontal="center" vertical="center" wrapText="1"/>
    </xf>
    <xf numFmtId="0" fontId="44" fillId="0" borderId="32" xfId="4" applyFont="1" applyBorder="1" applyAlignment="1">
      <alignment horizontal="center" vertical="center"/>
    </xf>
    <xf numFmtId="0" fontId="44" fillId="0" borderId="2" xfId="4" applyFont="1" applyBorder="1" applyAlignment="1">
      <alignment horizontal="center" vertical="center"/>
    </xf>
    <xf numFmtId="0" fontId="44" fillId="9" borderId="32" xfId="4" applyFont="1" applyFill="1" applyBorder="1" applyAlignment="1">
      <alignment horizontal="center" vertical="center" wrapText="1"/>
    </xf>
    <xf numFmtId="0" fontId="44" fillId="9" borderId="37" xfId="4" applyFont="1" applyFill="1" applyBorder="1" applyAlignment="1">
      <alignment horizontal="center" vertical="center" wrapText="1"/>
    </xf>
    <xf numFmtId="0" fontId="44" fillId="9" borderId="1" xfId="4" applyFont="1" applyFill="1" applyBorder="1" applyAlignment="1">
      <alignment horizontal="center" vertical="center" wrapText="1"/>
    </xf>
    <xf numFmtId="0" fontId="44" fillId="0" borderId="32" xfId="4" applyFont="1" applyBorder="1" applyAlignment="1">
      <alignment horizontal="center" vertical="center" textRotation="90" wrapText="1"/>
    </xf>
    <xf numFmtId="0" fontId="44" fillId="0" borderId="37" xfId="4" applyFont="1" applyBorder="1" applyAlignment="1">
      <alignment horizontal="center" vertical="center" textRotation="90" wrapText="1"/>
    </xf>
    <xf numFmtId="0" fontId="44" fillId="0" borderId="1" xfId="4" applyFont="1" applyBorder="1" applyAlignment="1">
      <alignment horizontal="center" vertical="center" textRotation="90" wrapText="1"/>
    </xf>
    <xf numFmtId="0" fontId="44" fillId="0" borderId="15" xfId="4" applyFont="1" applyBorder="1" applyAlignment="1">
      <alignment horizontal="center" vertical="center" wrapText="1" shrinkToFit="1"/>
    </xf>
    <xf numFmtId="0" fontId="44" fillId="0" borderId="17" xfId="4" applyFont="1" applyBorder="1" applyAlignment="1">
      <alignment horizontal="center" vertical="center" wrapText="1" shrinkToFit="1"/>
    </xf>
    <xf numFmtId="0" fontId="44" fillId="0" borderId="36" xfId="4" applyFont="1" applyBorder="1" applyAlignment="1">
      <alignment horizontal="center" vertical="center" wrapText="1" shrinkToFit="1"/>
    </xf>
    <xf numFmtId="0" fontId="44" fillId="0" borderId="34" xfId="4" applyFont="1" applyBorder="1" applyAlignment="1">
      <alignment horizontal="center" vertical="center" wrapText="1" shrinkToFit="1"/>
    </xf>
    <xf numFmtId="0" fontId="44" fillId="0" borderId="56" xfId="4" applyFont="1" applyBorder="1" applyAlignment="1">
      <alignment horizontal="center" vertical="center" wrapText="1" shrinkToFit="1"/>
    </xf>
    <xf numFmtId="0" fontId="44" fillId="0" borderId="14" xfId="4" applyFont="1" applyBorder="1" applyAlignment="1">
      <alignment horizontal="center" vertical="center" wrapText="1" shrinkToFit="1"/>
    </xf>
    <xf numFmtId="0" fontId="44" fillId="0" borderId="4" xfId="4" applyFont="1" applyBorder="1" applyAlignment="1">
      <alignment horizontal="center" textRotation="90" wrapText="1" shrinkToFit="1"/>
    </xf>
    <xf numFmtId="0" fontId="44" fillId="0" borderId="57" xfId="4" applyFont="1" applyBorder="1" applyAlignment="1">
      <alignment horizontal="center" vertical="center" wrapText="1"/>
    </xf>
    <xf numFmtId="0" fontId="44" fillId="0" borderId="26" xfId="4" applyFont="1" applyBorder="1" applyAlignment="1">
      <alignment horizontal="center" vertical="center" wrapText="1"/>
    </xf>
    <xf numFmtId="0" fontId="44" fillId="0" borderId="58" xfId="4" applyFont="1" applyBorder="1" applyAlignment="1">
      <alignment horizontal="center" vertical="center" wrapText="1"/>
    </xf>
    <xf numFmtId="0" fontId="44" fillId="0" borderId="30" xfId="4" applyFont="1" applyBorder="1" applyAlignment="1">
      <alignment horizontal="center" vertical="center" wrapText="1"/>
    </xf>
    <xf numFmtId="0" fontId="44" fillId="9" borderId="15" xfId="4" applyFont="1" applyFill="1" applyBorder="1" applyAlignment="1">
      <alignment horizontal="center" vertical="center" wrapText="1"/>
    </xf>
    <xf numFmtId="0" fontId="44" fillId="9" borderId="36" xfId="4" applyFont="1" applyFill="1" applyBorder="1" applyAlignment="1">
      <alignment horizontal="center" vertical="center" wrapText="1"/>
    </xf>
    <xf numFmtId="0" fontId="44" fillId="9" borderId="56" xfId="4" applyFont="1" applyFill="1" applyBorder="1" applyAlignment="1">
      <alignment horizontal="center" vertical="center" wrapText="1"/>
    </xf>
    <xf numFmtId="0" fontId="44" fillId="0" borderId="57" xfId="4" applyFont="1" applyBorder="1" applyAlignment="1">
      <alignment horizontal="center" wrapText="1" shrinkToFit="1"/>
    </xf>
    <xf numFmtId="0" fontId="44" fillId="0" borderId="84" xfId="4" applyFont="1" applyBorder="1" applyAlignment="1">
      <alignment horizontal="center" wrapText="1" shrinkToFit="1"/>
    </xf>
    <xf numFmtId="0" fontId="44" fillId="0" borderId="26" xfId="4" applyFont="1" applyBorder="1" applyAlignment="1">
      <alignment horizontal="center" wrapText="1" shrinkToFit="1"/>
    </xf>
    <xf numFmtId="0" fontId="44" fillId="0" borderId="4" xfId="4" applyFont="1" applyBorder="1" applyAlignment="1">
      <alignment horizontal="center"/>
    </xf>
    <xf numFmtId="0" fontId="44" fillId="0" borderId="59" xfId="4" applyFont="1" applyBorder="1" applyAlignment="1">
      <alignment horizontal="center" vertical="center"/>
    </xf>
    <xf numFmtId="0" fontId="44" fillId="0" borderId="22" xfId="4" applyFont="1" applyBorder="1" applyAlignment="1">
      <alignment horizontal="center" vertical="center"/>
    </xf>
    <xf numFmtId="0" fontId="44" fillId="0" borderId="58" xfId="4" applyFont="1" applyBorder="1" applyAlignment="1">
      <alignment horizontal="center" vertical="center"/>
    </xf>
    <xf numFmtId="0" fontId="44" fillId="0" borderId="23" xfId="4" applyFont="1" applyBorder="1" applyAlignment="1">
      <alignment horizontal="center" vertical="center"/>
    </xf>
    <xf numFmtId="0" fontId="44" fillId="0" borderId="29" xfId="4" applyFont="1" applyBorder="1" applyAlignment="1">
      <alignment horizontal="center" vertical="center"/>
    </xf>
    <xf numFmtId="0" fontId="44" fillId="0" borderId="30" xfId="4" applyFont="1" applyBorder="1" applyAlignment="1">
      <alignment horizontal="center" vertical="center"/>
    </xf>
    <xf numFmtId="0" fontId="44" fillId="0" borderId="60" xfId="4" applyFont="1" applyBorder="1" applyAlignment="1">
      <alignment horizontal="center" vertical="center" textRotation="90" wrapText="1"/>
    </xf>
    <xf numFmtId="0" fontId="44" fillId="0" borderId="61" xfId="4" applyFont="1" applyBorder="1" applyAlignment="1">
      <alignment horizontal="center" vertical="center" textRotation="90" wrapText="1"/>
    </xf>
    <xf numFmtId="0" fontId="44" fillId="0" borderId="62" xfId="4" applyFont="1" applyBorder="1" applyAlignment="1">
      <alignment horizontal="center" vertical="center" textRotation="90" wrapText="1"/>
    </xf>
    <xf numFmtId="0" fontId="23" fillId="0" borderId="0" xfId="0" applyFont="1" applyAlignment="1">
      <alignment vertical="top" wrapText="1"/>
    </xf>
    <xf numFmtId="0" fontId="27" fillId="0" borderId="4" xfId="0" applyFont="1" applyBorder="1" applyAlignment="1">
      <alignment horizontal="center" textRotation="90" wrapText="1"/>
    </xf>
    <xf numFmtId="0" fontId="27" fillId="0" borderId="4" xfId="0" applyFont="1" applyBorder="1" applyAlignment="1">
      <alignment textRotation="90" wrapText="1"/>
    </xf>
    <xf numFmtId="0" fontId="22" fillId="0" borderId="22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18" fillId="0" borderId="0" xfId="4" applyFont="1" applyAlignment="1">
      <alignment horizontal="center"/>
    </xf>
    <xf numFmtId="0" fontId="0" fillId="0" borderId="4" xfId="0" applyBorder="1" applyAlignment="1">
      <alignment horizontal="center"/>
    </xf>
    <xf numFmtId="0" fontId="27" fillId="0" borderId="57" xfId="0" applyFont="1" applyBorder="1" applyAlignment="1">
      <alignment horizontal="left" vertical="top" textRotation="90" wrapText="1"/>
    </xf>
    <xf numFmtId="0" fontId="27" fillId="0" borderId="26" xfId="0" applyFont="1" applyBorder="1" applyAlignment="1">
      <alignment horizontal="left" vertical="top" textRotation="90" wrapText="1"/>
    </xf>
    <xf numFmtId="0" fontId="20" fillId="0" borderId="4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5" fillId="0" borderId="72" xfId="6" applyFont="1" applyBorder="1" applyAlignment="1">
      <alignment horizontal="center" vertical="center" textRotation="90" wrapText="1"/>
    </xf>
    <xf numFmtId="0" fontId="5" fillId="0" borderId="18" xfId="6" applyFont="1" applyBorder="1" applyAlignment="1">
      <alignment horizontal="center" vertical="center" textRotation="90" wrapText="1"/>
    </xf>
    <xf numFmtId="0" fontId="5" fillId="0" borderId="76" xfId="6" applyFont="1" applyBorder="1" applyAlignment="1">
      <alignment horizontal="center" vertical="center" textRotation="90" wrapText="1"/>
    </xf>
    <xf numFmtId="0" fontId="3" fillId="0" borderId="0" xfId="6" applyFont="1" applyAlignment="1">
      <alignment horizontal="left"/>
    </xf>
    <xf numFmtId="0" fontId="5" fillId="0" borderId="48" xfId="6" applyFont="1" applyBorder="1" applyAlignment="1">
      <alignment horizontal="center" vertical="center" wrapText="1"/>
    </xf>
    <xf numFmtId="0" fontId="5" fillId="0" borderId="50" xfId="6" applyFont="1" applyBorder="1" applyAlignment="1">
      <alignment horizontal="center" vertical="center" wrapText="1"/>
    </xf>
    <xf numFmtId="0" fontId="2" fillId="0" borderId="49" xfId="6" applyBorder="1" applyAlignment="1">
      <alignment horizontal="center" vertical="center" wrapText="1"/>
    </xf>
    <xf numFmtId="0" fontId="2" fillId="0" borderId="6" xfId="6" applyBorder="1" applyAlignment="1">
      <alignment horizontal="center" vertical="center" wrapText="1"/>
    </xf>
    <xf numFmtId="0" fontId="5" fillId="0" borderId="50" xfId="6" applyFont="1" applyBorder="1" applyAlignment="1">
      <alignment horizontal="center" vertical="center"/>
    </xf>
    <xf numFmtId="0" fontId="4" fillId="0" borderId="3" xfId="6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textRotation="90" wrapText="1"/>
    </xf>
    <xf numFmtId="0" fontId="4" fillId="0" borderId="32" xfId="1" applyNumberFormat="1" applyFont="1" applyFill="1" applyBorder="1" applyAlignment="1" applyProtection="1">
      <alignment horizontal="left" vertical="center" textRotation="90" wrapText="1"/>
    </xf>
    <xf numFmtId="0" fontId="4" fillId="0" borderId="1" xfId="1" applyNumberFormat="1" applyFont="1" applyFill="1" applyBorder="1" applyAlignment="1" applyProtection="1">
      <alignment horizontal="left" vertical="center" textRotation="90" wrapText="1"/>
    </xf>
    <xf numFmtId="0" fontId="2" fillId="3" borderId="54" xfId="4" applyFill="1" applyBorder="1" applyAlignment="1">
      <alignment horizontal="right"/>
    </xf>
    <xf numFmtId="0" fontId="4" fillId="3" borderId="32" xfId="4" applyFont="1" applyFill="1" applyBorder="1" applyAlignment="1">
      <alignment horizontal="center" vertical="center" wrapText="1"/>
    </xf>
    <xf numFmtId="0" fontId="4" fillId="3" borderId="37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4" fillId="0" borderId="58" xfId="4" applyFont="1" applyBorder="1" applyAlignment="1">
      <alignment horizontal="center" vertical="center" textRotation="90" wrapText="1"/>
    </xf>
    <xf numFmtId="0" fontId="4" fillId="0" borderId="30" xfId="4" applyFont="1" applyBorder="1" applyAlignment="1">
      <alignment horizontal="center" vertical="center" textRotation="90" wrapText="1"/>
    </xf>
    <xf numFmtId="0" fontId="4" fillId="0" borderId="57" xfId="4" applyFont="1" applyBorder="1" applyAlignment="1">
      <alignment horizontal="center" vertical="center" textRotation="90" wrapText="1"/>
    </xf>
    <xf numFmtId="0" fontId="4" fillId="0" borderId="26" xfId="4" applyFont="1" applyBorder="1" applyAlignment="1">
      <alignment horizontal="center" vertical="center" textRotation="90" wrapText="1"/>
    </xf>
    <xf numFmtId="0" fontId="4" fillId="0" borderId="2" xfId="4" applyFont="1" applyBorder="1" applyAlignment="1">
      <alignment horizontal="center" vertical="center" wrapText="1"/>
    </xf>
    <xf numFmtId="0" fontId="4" fillId="0" borderId="32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32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textRotation="90"/>
    </xf>
    <xf numFmtId="0" fontId="4" fillId="0" borderId="15" xfId="4" applyFont="1" applyBorder="1" applyAlignment="1">
      <alignment horizontal="center" vertical="center" wrapText="1"/>
    </xf>
    <xf numFmtId="0" fontId="4" fillId="0" borderId="17" xfId="4" applyFont="1" applyBorder="1" applyAlignment="1">
      <alignment horizontal="center" vertical="center" wrapText="1"/>
    </xf>
    <xf numFmtId="0" fontId="4" fillId="0" borderId="36" xfId="4" applyFont="1" applyBorder="1" applyAlignment="1">
      <alignment horizontal="center" vertical="center" wrapText="1"/>
    </xf>
    <xf numFmtId="0" fontId="4" fillId="0" borderId="34" xfId="4" applyFont="1" applyBorder="1" applyAlignment="1">
      <alignment horizontal="center" vertical="center" wrapText="1"/>
    </xf>
    <xf numFmtId="0" fontId="4" fillId="0" borderId="56" xfId="4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 wrapText="1"/>
    </xf>
    <xf numFmtId="0" fontId="1" fillId="0" borderId="15" xfId="1" applyNumberFormat="1" applyFont="1" applyFill="1" applyBorder="1" applyAlignment="1" applyProtection="1">
      <alignment horizontal="center" vertical="center" wrapText="1"/>
    </xf>
    <xf numFmtId="0" fontId="1" fillId="0" borderId="17" xfId="1" applyNumberFormat="1" applyFont="1" applyFill="1" applyBorder="1" applyAlignment="1" applyProtection="1">
      <alignment horizontal="center" vertical="center" wrapText="1"/>
    </xf>
    <xf numFmtId="0" fontId="1" fillId="0" borderId="36" xfId="1" applyNumberFormat="1" applyFont="1" applyFill="1" applyBorder="1" applyAlignment="1" applyProtection="1">
      <alignment horizontal="center" vertical="center" wrapText="1"/>
    </xf>
    <xf numFmtId="0" fontId="1" fillId="0" borderId="34" xfId="1" applyNumberFormat="1" applyFont="1" applyFill="1" applyBorder="1" applyAlignment="1" applyProtection="1">
      <alignment horizontal="center" vertical="center" wrapText="1"/>
    </xf>
    <xf numFmtId="0" fontId="1" fillId="0" borderId="56" xfId="1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32" xfId="1" applyNumberFormat="1" applyFont="1" applyFill="1" applyBorder="1" applyAlignment="1" applyProtection="1">
      <alignment horizontal="center" vertical="center" textRotation="90" wrapText="1"/>
    </xf>
    <xf numFmtId="0" fontId="1" fillId="0" borderId="1" xfId="1" applyNumberFormat="1" applyFont="1" applyFill="1" applyBorder="1" applyAlignment="1" applyProtection="1">
      <alignment horizontal="center" vertical="center" textRotation="90" wrapText="1"/>
    </xf>
    <xf numFmtId="0" fontId="4" fillId="0" borderId="2" xfId="4" applyFont="1" applyBorder="1" applyAlignment="1">
      <alignment horizontal="center" vertical="center" textRotation="90" wrapText="1"/>
    </xf>
    <xf numFmtId="0" fontId="4" fillId="0" borderId="4" xfId="4" applyFont="1" applyBorder="1" applyAlignment="1">
      <alignment horizontal="center"/>
    </xf>
    <xf numFmtId="0" fontId="4" fillId="0" borderId="59" xfId="4" applyFont="1" applyBorder="1" applyAlignment="1">
      <alignment horizontal="center" vertical="center"/>
    </xf>
    <xf numFmtId="0" fontId="4" fillId="0" borderId="58" xfId="4" applyFont="1" applyBorder="1" applyAlignment="1">
      <alignment horizontal="center" vertical="center"/>
    </xf>
    <xf numFmtId="0" fontId="4" fillId="0" borderId="23" xfId="4" applyFont="1" applyBorder="1" applyAlignment="1">
      <alignment horizontal="center" vertical="center"/>
    </xf>
    <xf numFmtId="0" fontId="4" fillId="0" borderId="30" xfId="4" applyFont="1" applyBorder="1" applyAlignment="1">
      <alignment horizontal="center" vertical="center"/>
    </xf>
    <xf numFmtId="0" fontId="4" fillId="0" borderId="60" xfId="4" applyFont="1" applyBorder="1" applyAlignment="1">
      <alignment horizontal="center" vertical="center" textRotation="90" wrapText="1"/>
    </xf>
    <xf numFmtId="0" fontId="4" fillId="0" borderId="61" xfId="4" applyFont="1" applyBorder="1" applyAlignment="1">
      <alignment horizontal="center" vertical="center" textRotation="90" wrapText="1"/>
    </xf>
    <xf numFmtId="0" fontId="4" fillId="0" borderId="62" xfId="4" applyFont="1" applyBorder="1" applyAlignment="1">
      <alignment horizontal="center" vertical="center" textRotation="90" wrapText="1"/>
    </xf>
    <xf numFmtId="0" fontId="4" fillId="0" borderId="32" xfId="4" applyFont="1" applyBorder="1" applyAlignment="1">
      <alignment horizontal="center" vertical="center" textRotation="90" wrapText="1"/>
    </xf>
    <xf numFmtId="0" fontId="4" fillId="0" borderId="37" xfId="4" applyFont="1" applyBorder="1" applyAlignment="1">
      <alignment horizontal="center" vertical="center" textRotation="90" wrapText="1"/>
    </xf>
    <xf numFmtId="0" fontId="4" fillId="0" borderId="1" xfId="4" applyFont="1" applyBorder="1" applyAlignment="1">
      <alignment horizontal="center" vertical="center" textRotation="90" wrapText="1"/>
    </xf>
    <xf numFmtId="0" fontId="5" fillId="0" borderId="48" xfId="6" applyFont="1" applyFill="1" applyBorder="1" applyAlignment="1">
      <alignment horizontal="center" vertical="center" wrapText="1"/>
    </xf>
    <xf numFmtId="0" fontId="5" fillId="0" borderId="50" xfId="6" applyFont="1" applyFill="1" applyBorder="1" applyAlignment="1">
      <alignment horizontal="center" vertical="center" wrapText="1"/>
    </xf>
    <xf numFmtId="0" fontId="16" fillId="0" borderId="49" xfId="6" applyFont="1" applyFill="1" applyBorder="1" applyAlignment="1">
      <alignment horizontal="center" vertical="center" wrapText="1"/>
    </xf>
    <xf numFmtId="0" fontId="16" fillId="0" borderId="6" xfId="6" applyFont="1" applyFill="1" applyBorder="1" applyAlignment="1">
      <alignment horizontal="center" vertical="center" wrapText="1"/>
    </xf>
    <xf numFmtId="0" fontId="5" fillId="0" borderId="31" xfId="6" applyFont="1" applyFill="1" applyBorder="1" applyAlignment="1">
      <alignment horizontal="center" vertical="center"/>
    </xf>
    <xf numFmtId="0" fontId="5" fillId="0" borderId="42" xfId="6" applyFont="1" applyFill="1" applyBorder="1" applyAlignment="1">
      <alignment horizontal="center" vertical="center"/>
    </xf>
    <xf numFmtId="0" fontId="5" fillId="0" borderId="35" xfId="6" applyFont="1" applyFill="1" applyBorder="1" applyAlignment="1">
      <alignment horizontal="center" vertical="center"/>
    </xf>
    <xf numFmtId="0" fontId="5" fillId="0" borderId="55" xfId="6" applyFont="1" applyFill="1" applyBorder="1" applyAlignment="1">
      <alignment horizontal="center" vertical="center"/>
    </xf>
    <xf numFmtId="0" fontId="5" fillId="0" borderId="38" xfId="6" applyFont="1" applyFill="1" applyBorder="1" applyAlignment="1">
      <alignment horizontal="center" vertical="center"/>
    </xf>
    <xf numFmtId="0" fontId="5" fillId="0" borderId="39" xfId="6" applyFont="1" applyFill="1" applyBorder="1" applyAlignment="1">
      <alignment horizontal="center" vertical="center"/>
    </xf>
    <xf numFmtId="0" fontId="5" fillId="0" borderId="40" xfId="6" applyFont="1" applyFill="1" applyBorder="1" applyAlignment="1">
      <alignment horizontal="center" vertical="center"/>
    </xf>
    <xf numFmtId="0" fontId="5" fillId="0" borderId="21" xfId="6" applyFont="1" applyFill="1" applyBorder="1" applyAlignment="1">
      <alignment horizontal="center" vertical="center" textRotation="90"/>
    </xf>
    <xf numFmtId="0" fontId="5" fillId="0" borderId="32" xfId="6" applyFont="1" applyFill="1" applyBorder="1" applyAlignment="1">
      <alignment horizontal="center" vertical="center" textRotation="90"/>
    </xf>
    <xf numFmtId="0" fontId="5" fillId="0" borderId="1" xfId="6" applyFont="1" applyFill="1" applyBorder="1" applyAlignment="1">
      <alignment horizontal="center" vertical="center" textRotation="90"/>
    </xf>
    <xf numFmtId="0" fontId="5" fillId="0" borderId="6" xfId="6" applyFont="1" applyFill="1" applyBorder="1" applyAlignment="1">
      <alignment horizontal="center" vertical="center" textRotation="90"/>
    </xf>
    <xf numFmtId="0" fontId="5" fillId="0" borderId="2" xfId="6" applyFont="1" applyFill="1" applyBorder="1" applyAlignment="1">
      <alignment horizontal="center" vertical="center" textRotation="90" wrapText="1"/>
    </xf>
    <xf numFmtId="0" fontId="5" fillId="0" borderId="2" xfId="6" applyFont="1" applyFill="1" applyBorder="1" applyAlignment="1">
      <alignment horizontal="center" vertical="center"/>
    </xf>
    <xf numFmtId="0" fontId="5" fillId="0" borderId="44" xfId="6" applyFont="1" applyFill="1" applyBorder="1" applyAlignment="1">
      <alignment horizontal="center" vertical="center" wrapText="1"/>
    </xf>
    <xf numFmtId="0" fontId="5" fillId="0" borderId="45" xfId="6" applyFont="1" applyFill="1" applyBorder="1" applyAlignment="1">
      <alignment horizontal="center" vertical="center" wrapText="1"/>
    </xf>
    <xf numFmtId="0" fontId="5" fillId="0" borderId="46" xfId="6" applyFont="1" applyFill="1" applyBorder="1" applyAlignment="1">
      <alignment horizontal="center" vertical="center" wrapText="1"/>
    </xf>
    <xf numFmtId="0" fontId="5" fillId="0" borderId="48" xfId="6" applyFont="1" applyFill="1" applyBorder="1" applyAlignment="1">
      <alignment horizontal="center" vertical="center"/>
    </xf>
    <xf numFmtId="0" fontId="5" fillId="0" borderId="45" xfId="6" applyFont="1" applyFill="1" applyBorder="1" applyAlignment="1">
      <alignment horizontal="center" vertical="center"/>
    </xf>
    <xf numFmtId="0" fontId="5" fillId="0" borderId="49" xfId="6" applyFont="1" applyFill="1" applyBorder="1" applyAlignment="1">
      <alignment horizontal="center" vertical="center"/>
    </xf>
    <xf numFmtId="0" fontId="6" fillId="0" borderId="50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21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5" fillId="0" borderId="41" xfId="6" applyFont="1" applyFill="1" applyBorder="1" applyAlignment="1">
      <alignment horizontal="center" vertical="center" wrapText="1"/>
    </xf>
    <xf numFmtId="0" fontId="5" fillId="0" borderId="31" xfId="6" applyFont="1" applyFill="1" applyBorder="1" applyAlignment="1">
      <alignment horizontal="center" vertical="center" wrapText="1"/>
    </xf>
    <xf numFmtId="0" fontId="5" fillId="0" borderId="42" xfId="6" applyFont="1" applyFill="1" applyBorder="1" applyAlignment="1">
      <alignment horizontal="center" vertical="center" wrapText="1"/>
    </xf>
    <xf numFmtId="0" fontId="5" fillId="0" borderId="43" xfId="6" applyFont="1" applyFill="1" applyBorder="1" applyAlignment="1">
      <alignment horizontal="center" vertical="center" wrapText="1"/>
    </xf>
    <xf numFmtId="0" fontId="5" fillId="0" borderId="29" xfId="6" applyFont="1" applyFill="1" applyBorder="1" applyAlignment="1">
      <alignment horizontal="center" vertical="center" wrapText="1"/>
    </xf>
    <xf numFmtId="0" fontId="5" fillId="0" borderId="28" xfId="6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textRotation="90" wrapText="1"/>
    </xf>
    <xf numFmtId="0" fontId="5" fillId="0" borderId="47" xfId="6" applyFont="1" applyFill="1" applyBorder="1" applyAlignment="1">
      <alignment horizontal="center" vertical="center" textRotation="90" wrapText="1"/>
    </xf>
    <xf numFmtId="0" fontId="5" fillId="0" borderId="13" xfId="6" applyFont="1" applyFill="1" applyBorder="1" applyAlignment="1">
      <alignment horizontal="center" vertical="center" textRotation="90" wrapText="1"/>
    </xf>
    <xf numFmtId="0" fontId="5" fillId="0" borderId="2" xfId="6" applyFont="1" applyFill="1" applyBorder="1" applyAlignment="1">
      <alignment horizontal="center" vertical="center" textRotation="90"/>
    </xf>
    <xf numFmtId="0" fontId="19" fillId="0" borderId="51" xfId="0" applyFont="1" applyFill="1" applyBorder="1" applyAlignment="1">
      <alignment horizontal="center" vertical="center" textRotation="90" wrapText="1"/>
    </xf>
    <xf numFmtId="0" fontId="19" fillId="0" borderId="43" xfId="0" applyFont="1" applyFill="1" applyBorder="1" applyAlignment="1">
      <alignment horizontal="center" vertical="center" textRotation="90" wrapText="1"/>
    </xf>
    <xf numFmtId="0" fontId="19" fillId="0" borderId="52" xfId="0" applyFont="1" applyFill="1" applyBorder="1" applyAlignment="1">
      <alignment horizontal="center" textRotation="90" wrapText="1"/>
    </xf>
    <xf numFmtId="0" fontId="19" fillId="0" borderId="27" xfId="0" applyFont="1" applyFill="1" applyBorder="1" applyAlignment="1">
      <alignment horizontal="center" textRotation="90" wrapText="1"/>
    </xf>
    <xf numFmtId="0" fontId="5" fillId="0" borderId="50" xfId="6" applyFont="1" applyFill="1" applyBorder="1" applyAlignment="1">
      <alignment horizontal="center" vertical="center"/>
    </xf>
    <xf numFmtId="0" fontId="5" fillId="0" borderId="3" xfId="6" applyFont="1" applyFill="1" applyBorder="1" applyAlignment="1">
      <alignment horizontal="center" vertical="center" textRotation="90" wrapText="1"/>
    </xf>
    <xf numFmtId="0" fontId="5" fillId="0" borderId="21" xfId="6" applyFont="1" applyFill="1" applyBorder="1" applyAlignment="1">
      <alignment horizontal="center" vertical="center"/>
    </xf>
    <xf numFmtId="0" fontId="5" fillId="0" borderId="12" xfId="6" applyFont="1" applyFill="1" applyBorder="1" applyAlignment="1">
      <alignment horizontal="center" vertical="center" textRotation="90" wrapText="1"/>
    </xf>
    <xf numFmtId="0" fontId="5" fillId="0" borderId="50" xfId="6" applyFont="1" applyFill="1" applyBorder="1" applyAlignment="1">
      <alignment horizontal="center" vertical="center" textRotation="90" wrapText="1"/>
    </xf>
    <xf numFmtId="0" fontId="4" fillId="0" borderId="2" xfId="4" applyFont="1" applyFill="1" applyBorder="1" applyAlignment="1">
      <alignment horizontal="center" vertical="center"/>
    </xf>
    <xf numFmtId="0" fontId="4" fillId="0" borderId="32" xfId="4" applyFont="1" applyFill="1" applyBorder="1" applyAlignment="1">
      <alignment horizontal="center" vertical="center" textRotation="90" wrapText="1"/>
    </xf>
    <xf numFmtId="0" fontId="4" fillId="0" borderId="37" xfId="4" applyFont="1" applyFill="1" applyBorder="1" applyAlignment="1">
      <alignment horizontal="center" vertical="center" textRotation="90" wrapText="1"/>
    </xf>
    <xf numFmtId="0" fontId="4" fillId="0" borderId="1" xfId="4" applyFont="1" applyFill="1" applyBorder="1" applyAlignment="1">
      <alignment horizontal="center" vertical="center" textRotation="90" wrapText="1"/>
    </xf>
    <xf numFmtId="0" fontId="4" fillId="0" borderId="58" xfId="4" applyFont="1" applyFill="1" applyBorder="1" applyAlignment="1">
      <alignment horizontal="center" vertical="center" textRotation="90" wrapText="1"/>
    </xf>
    <xf numFmtId="0" fontId="4" fillId="0" borderId="30" xfId="4" applyFont="1" applyFill="1" applyBorder="1" applyAlignment="1">
      <alignment horizontal="center" vertical="center" textRotation="90" wrapText="1"/>
    </xf>
    <xf numFmtId="0" fontId="4" fillId="0" borderId="15" xfId="4" applyFont="1" applyFill="1" applyBorder="1" applyAlignment="1">
      <alignment horizontal="center" vertical="center" wrapText="1"/>
    </xf>
    <xf numFmtId="0" fontId="4" fillId="0" borderId="17" xfId="4" applyFont="1" applyFill="1" applyBorder="1" applyAlignment="1">
      <alignment horizontal="center" vertical="center" wrapText="1"/>
    </xf>
    <xf numFmtId="0" fontId="4" fillId="0" borderId="36" xfId="4" applyFont="1" applyFill="1" applyBorder="1" applyAlignment="1">
      <alignment horizontal="center" vertical="center" wrapText="1"/>
    </xf>
    <xf numFmtId="0" fontId="4" fillId="0" borderId="34" xfId="4" applyFont="1" applyFill="1" applyBorder="1" applyAlignment="1">
      <alignment horizontal="center" vertical="center" wrapText="1"/>
    </xf>
    <xf numFmtId="0" fontId="4" fillId="0" borderId="56" xfId="4" applyFont="1" applyFill="1" applyBorder="1" applyAlignment="1">
      <alignment horizontal="center" vertical="center" wrapText="1"/>
    </xf>
    <xf numFmtId="0" fontId="4" fillId="0" borderId="14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3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32" xfId="4" applyFont="1" applyFill="1" applyBorder="1" applyAlignment="1">
      <alignment horizontal="center" vertical="center"/>
    </xf>
    <xf numFmtId="0" fontId="11" fillId="3" borderId="32" xfId="4" applyFont="1" applyFill="1" applyBorder="1" applyAlignment="1">
      <alignment horizontal="center" vertical="center" wrapText="1"/>
    </xf>
    <xf numFmtId="0" fontId="11" fillId="3" borderId="37" xfId="4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4" fillId="0" borderId="57" xfId="4" applyFont="1" applyFill="1" applyBorder="1" applyAlignment="1">
      <alignment horizontal="center" vertical="center" textRotation="90" wrapText="1"/>
    </xf>
    <xf numFmtId="0" fontId="4" fillId="0" borderId="26" xfId="4" applyFont="1" applyFill="1" applyBorder="1" applyAlignment="1">
      <alignment horizontal="center" vertical="center" textRotation="90" wrapText="1"/>
    </xf>
    <xf numFmtId="0" fontId="4" fillId="0" borderId="4" xfId="4" applyFont="1" applyFill="1" applyBorder="1" applyAlignment="1">
      <alignment horizontal="center" textRotation="90"/>
    </xf>
    <xf numFmtId="0" fontId="4" fillId="0" borderId="4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center" textRotation="90" wrapText="1"/>
    </xf>
    <xf numFmtId="0" fontId="4" fillId="0" borderId="59" xfId="4" applyFont="1" applyFill="1" applyBorder="1" applyAlignment="1">
      <alignment horizontal="center" vertical="center"/>
    </xf>
    <xf numFmtId="0" fontId="4" fillId="0" borderId="58" xfId="4" applyFont="1" applyFill="1" applyBorder="1" applyAlignment="1">
      <alignment horizontal="center" vertical="center"/>
    </xf>
    <xf numFmtId="0" fontId="4" fillId="0" borderId="23" xfId="4" applyFont="1" applyFill="1" applyBorder="1" applyAlignment="1">
      <alignment horizontal="center" vertical="center"/>
    </xf>
    <xf numFmtId="0" fontId="4" fillId="0" borderId="30" xfId="4" applyFont="1" applyFill="1" applyBorder="1" applyAlignment="1">
      <alignment horizontal="center" vertical="center"/>
    </xf>
    <xf numFmtId="0" fontId="4" fillId="0" borderId="60" xfId="4" applyFont="1" applyFill="1" applyBorder="1" applyAlignment="1">
      <alignment horizontal="center" vertical="center" textRotation="90" wrapText="1"/>
    </xf>
    <xf numFmtId="0" fontId="4" fillId="0" borderId="61" xfId="4" applyFont="1" applyFill="1" applyBorder="1" applyAlignment="1">
      <alignment horizontal="center" vertical="center" textRotation="90" wrapText="1"/>
    </xf>
    <xf numFmtId="0" fontId="4" fillId="0" borderId="62" xfId="4" applyFont="1" applyFill="1" applyBorder="1" applyAlignment="1">
      <alignment horizontal="center" vertical="center" textRotation="90" wrapText="1"/>
    </xf>
    <xf numFmtId="0" fontId="2" fillId="3" borderId="54" xfId="4" applyFont="1" applyFill="1" applyBorder="1" applyAlignment="1">
      <alignment horizontal="right"/>
    </xf>
    <xf numFmtId="0" fontId="2" fillId="0" borderId="49" xfId="6" applyFont="1" applyFill="1" applyBorder="1" applyAlignment="1">
      <alignment horizontal="center" vertical="center" wrapText="1"/>
    </xf>
    <xf numFmtId="0" fontId="2" fillId="0" borderId="6" xfId="6" applyFont="1" applyFill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9" fillId="0" borderId="4" xfId="0" applyFont="1" applyBorder="1" applyAlignment="1">
      <alignment vertical="top"/>
    </xf>
    <xf numFmtId="0" fontId="0" fillId="0" borderId="4" xfId="0" applyBorder="1" applyAlignment="1"/>
    <xf numFmtId="0" fontId="5" fillId="0" borderId="59" xfId="6" applyFont="1" applyBorder="1" applyAlignment="1">
      <alignment horizontal="center" vertical="center"/>
    </xf>
    <xf numFmtId="0" fontId="5" fillId="0" borderId="22" xfId="6" applyFont="1" applyBorder="1" applyAlignment="1">
      <alignment horizontal="center" vertical="center"/>
    </xf>
    <xf numFmtId="0" fontId="5" fillId="0" borderId="58" xfId="6" applyFont="1" applyBorder="1" applyAlignment="1">
      <alignment horizontal="center" vertical="center"/>
    </xf>
    <xf numFmtId="0" fontId="5" fillId="0" borderId="66" xfId="6" applyFont="1" applyBorder="1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0" fontId="5" fillId="0" borderId="63" xfId="6" applyFont="1" applyBorder="1" applyAlignment="1">
      <alignment horizontal="center" vertical="center"/>
    </xf>
    <xf numFmtId="0" fontId="5" fillId="0" borderId="23" xfId="6" applyFont="1" applyBorder="1" applyAlignment="1">
      <alignment horizontal="center" vertical="center"/>
    </xf>
    <xf numFmtId="0" fontId="5" fillId="0" borderId="29" xfId="6" applyFont="1" applyBorder="1" applyAlignment="1">
      <alignment horizontal="center" vertical="center"/>
    </xf>
    <xf numFmtId="0" fontId="5" fillId="0" borderId="30" xfId="6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textRotation="90" wrapText="1"/>
    </xf>
    <xf numFmtId="0" fontId="5" fillId="0" borderId="4" xfId="6" applyFont="1" applyBorder="1" applyAlignment="1">
      <alignment horizontal="center" vertical="center" textRotation="90"/>
    </xf>
    <xf numFmtId="0" fontId="19" fillId="0" borderId="25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33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44" fillId="0" borderId="24" xfId="4" applyFont="1" applyBorder="1" applyAlignment="1">
      <alignment horizontal="center" vertical="center" wrapText="1"/>
    </xf>
    <xf numFmtId="0" fontId="44" fillId="0" borderId="67" xfId="4" applyFont="1" applyBorder="1" applyAlignment="1">
      <alignment horizontal="center" vertical="center" wrapText="1"/>
    </xf>
    <xf numFmtId="0" fontId="44" fillId="0" borderId="25" xfId="4" applyFont="1" applyBorder="1" applyAlignment="1">
      <alignment horizontal="center" vertical="center" wrapText="1"/>
    </xf>
    <xf numFmtId="0" fontId="44" fillId="0" borderId="57" xfId="4" applyFont="1" applyBorder="1" applyAlignment="1">
      <alignment horizontal="center" vertical="center" textRotation="90" wrapText="1"/>
    </xf>
    <xf numFmtId="0" fontId="44" fillId="0" borderId="26" xfId="4" applyFont="1" applyBorder="1" applyAlignment="1">
      <alignment horizontal="center" vertical="center" textRotation="90" wrapText="1"/>
    </xf>
    <xf numFmtId="0" fontId="44" fillId="0" borderId="4" xfId="4" applyFont="1" applyBorder="1" applyAlignment="1">
      <alignment horizontal="center" vertical="center" wrapText="1"/>
    </xf>
    <xf numFmtId="0" fontId="44" fillId="0" borderId="4" xfId="4" applyFont="1" applyBorder="1" applyAlignment="1">
      <alignment horizontal="center" vertical="center"/>
    </xf>
    <xf numFmtId="0" fontId="44" fillId="0" borderId="24" xfId="4" applyFont="1" applyBorder="1" applyAlignment="1">
      <alignment horizontal="center" vertical="center"/>
    </xf>
    <xf numFmtId="0" fontId="44" fillId="0" borderId="67" xfId="4" applyFont="1" applyBorder="1" applyAlignment="1">
      <alignment horizontal="center" vertical="center"/>
    </xf>
    <xf numFmtId="0" fontId="44" fillId="0" borderId="25" xfId="4" applyFont="1" applyBorder="1" applyAlignment="1">
      <alignment horizontal="center" vertical="center"/>
    </xf>
    <xf numFmtId="0" fontId="44" fillId="0" borderId="4" xfId="4" applyFont="1" applyBorder="1" applyAlignment="1">
      <alignment horizontal="center" vertical="center" textRotation="90" wrapText="1"/>
    </xf>
    <xf numFmtId="0" fontId="44" fillId="2" borderId="24" xfId="4" applyFont="1" applyFill="1" applyBorder="1" applyAlignment="1">
      <alignment horizontal="center" vertical="center" wrapText="1"/>
    </xf>
    <xf numFmtId="0" fontId="44" fillId="2" borderId="25" xfId="4" applyFont="1" applyFill="1" applyBorder="1" applyAlignment="1">
      <alignment horizontal="center" vertical="center" wrapText="1"/>
    </xf>
    <xf numFmtId="0" fontId="31" fillId="0" borderId="4" xfId="4" applyFont="1" applyBorder="1" applyAlignment="1">
      <alignment horizontal="center" vertical="center" wrapText="1"/>
    </xf>
  </cellXfs>
  <cellStyles count="12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2 2" xfId="9" xr:uid="{D94732DE-0939-4278-BF59-33A651FFE14B}"/>
    <cellStyle name="Normal 3" xfId="11" xr:uid="{0DED5FC7-2989-4CDE-ADF7-07D6E8AD1924}"/>
    <cellStyle name="Normal_a_finan" xfId="4" xr:uid="{00000000-0005-0000-0000-000004000000}"/>
    <cellStyle name="Normal_bazės-bendra" xfId="5" xr:uid="{00000000-0005-0000-0000-000005000000}"/>
    <cellStyle name="Normal_Book2" xfId="10" xr:uid="{5D047CC9-6D4B-4C5B-86A9-13C1F2C15A58}"/>
    <cellStyle name="Normal_Duomenys apie sp.įmones" xfId="6" xr:uid="{00000000-0005-0000-0000-000006000000}"/>
    <cellStyle name="Normal_spvisiems_2004" xfId="7" xr:uid="{00000000-0005-0000-0000-000008000000}"/>
    <cellStyle name="Percent" xfId="8" builtinId="5"/>
  </cellStyles>
  <dxfs count="171"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lor theme="0"/>
      </font>
    </dxf>
    <dxf>
      <font>
        <b val="0"/>
        <i val="0"/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b val="0"/>
        <i val="0"/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b val="0"/>
        <i val="0"/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b val="0"/>
        <i val="0"/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  <dxf>
      <border>
        <vertical/>
        <horizontal/>
      </border>
    </dxf>
    <dxf>
      <font>
        <color theme="0"/>
      </font>
    </dxf>
    <dxf>
      <border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b val="0"/>
        <i val="0"/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  <dxf>
      <border>
        <vertical/>
        <horizontal/>
      </border>
    </dxf>
    <dxf>
      <font>
        <color theme="0"/>
      </font>
    </dxf>
    <dxf>
      <border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b val="0"/>
        <i val="0"/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OLANTA\Ataskaitos\1999%20m\Duomenys%20apie%20sp.&#303;m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OLANTA\Ataskaitos\Suvestin&#279;s\Alytaus%20m.%20KKS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JOLANTA\Ataskaitos\Suvestin&#279;s\Alytaus%20m.%20KKS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JOLANTA\Ataskaitos\Suvestin&#279;s\a_l&#279;&#353;.&#353;vie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estai"/>
      <sheetName val="1.Klubai"/>
      <sheetName val="4.VĮ(ger)"/>
      <sheetName val="2.Feder"/>
      <sheetName val="3.Asoc"/>
      <sheetName val="5.Ab UAB"/>
      <sheetName val="6.Sp.pad"/>
      <sheetName val="7.sp.SM"/>
      <sheetName val="8.šv.SM"/>
      <sheetName val="9.priv.SM"/>
      <sheetName val="Viso miestai"/>
      <sheetName val="SUvestinė"/>
      <sheetName val="2.feder."/>
      <sheetName val="parolim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bazės"/>
      <sheetName val="sporto įmon."/>
      <sheetName val="Darbuotojai"/>
      <sheetName val="Treneriai"/>
      <sheetName val="Savivald. lėšos"/>
      <sheetName val="Sporto org. lėš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bazės"/>
      <sheetName val="sporto įmon."/>
      <sheetName val="Darbuotojai"/>
      <sheetName val="Treneriai"/>
      <sheetName val="Savivald. lėšos"/>
      <sheetName val="Sporto org. lėš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org_ lėšos"/>
      <sheetName val="Sporto org. lėšos"/>
      <sheetName val="Sporto org. lėšos (2)"/>
      <sheetName val="Švietimo"/>
      <sheetName val="Iš viso(4.2)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3"/>
  <sheetViews>
    <sheetView tabSelected="1" zoomScaleNormal="100" workbookViewId="0">
      <selection activeCell="H23" sqref="H23"/>
    </sheetView>
  </sheetViews>
  <sheetFormatPr defaultColWidth="10.28515625" defaultRowHeight="15.75"/>
  <cols>
    <col min="1" max="1" width="3.42578125" style="12" customWidth="1"/>
    <col min="2" max="2" width="24.85546875" style="28" customWidth="1"/>
    <col min="3" max="4" width="4.28515625" style="12" customWidth="1"/>
    <col min="5" max="5" width="5" style="12" customWidth="1"/>
    <col min="6" max="6" width="4.28515625" style="12" customWidth="1"/>
    <col min="7" max="7" width="3.7109375" style="12" customWidth="1"/>
    <col min="8" max="8" width="5.7109375" style="12" customWidth="1"/>
    <col min="9" max="9" width="4.5703125" style="12" customWidth="1"/>
    <col min="10" max="10" width="5.140625" style="12" customWidth="1"/>
    <col min="11" max="11" width="6" style="12" customWidth="1"/>
    <col min="12" max="13" width="5.7109375" style="12" customWidth="1"/>
    <col min="14" max="14" width="5.42578125" style="12" customWidth="1"/>
    <col min="15" max="15" width="5.5703125" style="12" customWidth="1"/>
    <col min="16" max="16" width="6" style="12" customWidth="1"/>
    <col min="17" max="17" width="6.140625" style="12" customWidth="1"/>
    <col min="18" max="18" width="5.28515625" style="12" customWidth="1"/>
    <col min="19" max="20" width="5" style="12" customWidth="1"/>
    <col min="21" max="21" width="3.85546875" style="12" customWidth="1"/>
    <col min="22" max="22" width="4" style="12" customWidth="1"/>
    <col min="23" max="23" width="4.28515625" style="12" customWidth="1"/>
    <col min="24" max="24" width="4.140625" style="12" customWidth="1"/>
    <col min="25" max="26" width="5.85546875" style="12" customWidth="1"/>
    <col min="27" max="27" width="4.140625" style="12" customWidth="1"/>
    <col min="28" max="28" width="3.140625" style="12" customWidth="1"/>
    <col min="29" max="29" width="3.42578125" style="12" customWidth="1"/>
    <col min="30" max="30" width="3.85546875" style="12" customWidth="1"/>
    <col min="31" max="31" width="4.28515625" style="12" customWidth="1"/>
    <col min="32" max="32" width="3" style="12" customWidth="1"/>
    <col min="33" max="33" width="4.28515625" style="12" customWidth="1"/>
    <col min="34" max="34" width="4.5703125" style="12" customWidth="1"/>
    <col min="35" max="37" width="3" style="12" customWidth="1"/>
    <col min="38" max="38" width="4.42578125" style="12" customWidth="1"/>
    <col min="39" max="39" width="4.28515625" style="12" customWidth="1"/>
    <col min="40" max="40" width="2.5703125" style="12" customWidth="1"/>
    <col min="41" max="16384" width="10.28515625" style="12"/>
  </cols>
  <sheetData>
    <row r="1" spans="1:41">
      <c r="A1" s="349" t="s">
        <v>175</v>
      </c>
      <c r="B1" s="349"/>
      <c r="C1" s="349"/>
      <c r="D1" s="349"/>
      <c r="E1" s="349"/>
    </row>
    <row r="2" spans="1:41" s="5" customFormat="1" ht="16.5" thickBot="1">
      <c r="A2" s="10" t="s">
        <v>202</v>
      </c>
      <c r="G2" s="11"/>
    </row>
    <row r="3" spans="1:41" s="196" customFormat="1" ht="15.75" customHeight="1" thickTop="1">
      <c r="A3" s="369" t="s">
        <v>0</v>
      </c>
      <c r="B3" s="372" t="s">
        <v>37</v>
      </c>
      <c r="C3" s="340" t="s">
        <v>1</v>
      </c>
      <c r="D3" s="340"/>
      <c r="E3" s="341"/>
      <c r="F3" s="350" t="s">
        <v>2</v>
      </c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2"/>
      <c r="W3" s="353" t="s">
        <v>166</v>
      </c>
      <c r="X3" s="354"/>
      <c r="Y3" s="354"/>
      <c r="Z3" s="355"/>
      <c r="AA3" s="359" t="s">
        <v>3</v>
      </c>
      <c r="AB3" s="360"/>
      <c r="AC3" s="360"/>
      <c r="AD3" s="360"/>
      <c r="AE3" s="360"/>
      <c r="AF3" s="361"/>
      <c r="AG3" s="305" t="s">
        <v>4</v>
      </c>
      <c r="AH3" s="306"/>
      <c r="AI3" s="306"/>
      <c r="AJ3" s="307"/>
      <c r="AK3" s="307"/>
      <c r="AL3" s="307"/>
      <c r="AM3" s="308"/>
    </row>
    <row r="4" spans="1:41" s="196" customFormat="1" ht="30.75" customHeight="1">
      <c r="A4" s="370"/>
      <c r="B4" s="373"/>
      <c r="C4" s="342"/>
      <c r="D4" s="342"/>
      <c r="E4" s="343"/>
      <c r="F4" s="344" t="s">
        <v>185</v>
      </c>
      <c r="G4" s="345"/>
      <c r="H4" s="345"/>
      <c r="I4" s="345"/>
      <c r="J4" s="345"/>
      <c r="K4" s="345"/>
      <c r="L4" s="345"/>
      <c r="M4" s="345"/>
      <c r="N4" s="346"/>
      <c r="O4" s="325" t="s">
        <v>186</v>
      </c>
      <c r="P4" s="326"/>
      <c r="Q4" s="327"/>
      <c r="R4" s="331" t="s">
        <v>187</v>
      </c>
      <c r="S4" s="332"/>
      <c r="T4" s="333"/>
      <c r="U4" s="325" t="s">
        <v>144</v>
      </c>
      <c r="V4" s="337"/>
      <c r="W4" s="356"/>
      <c r="X4" s="357"/>
      <c r="Y4" s="357"/>
      <c r="Z4" s="358"/>
      <c r="AA4" s="311" t="s">
        <v>9</v>
      </c>
      <c r="AB4" s="339"/>
      <c r="AC4" s="339" t="s">
        <v>10</v>
      </c>
      <c r="AD4" s="339"/>
      <c r="AE4" s="339" t="s">
        <v>11</v>
      </c>
      <c r="AF4" s="309"/>
      <c r="AG4" s="318" t="s">
        <v>199</v>
      </c>
      <c r="AH4" s="316" t="s">
        <v>200</v>
      </c>
      <c r="AI4" s="309" t="s">
        <v>145</v>
      </c>
      <c r="AJ4" s="310"/>
      <c r="AK4" s="311"/>
      <c r="AL4" s="302" t="s">
        <v>13</v>
      </c>
      <c r="AM4" s="312" t="s">
        <v>65</v>
      </c>
    </row>
    <row r="5" spans="1:41" s="196" customFormat="1" ht="15.75" customHeight="1">
      <c r="A5" s="370"/>
      <c r="B5" s="373"/>
      <c r="C5" s="365" t="s">
        <v>14</v>
      </c>
      <c r="D5" s="366" t="s">
        <v>58</v>
      </c>
      <c r="E5" s="368" t="s">
        <v>15</v>
      </c>
      <c r="F5" s="347" t="s">
        <v>66</v>
      </c>
      <c r="G5" s="301" t="s">
        <v>16</v>
      </c>
      <c r="H5" s="323" t="s">
        <v>17</v>
      </c>
      <c r="I5" s="323"/>
      <c r="J5" s="323"/>
      <c r="K5" s="323"/>
      <c r="L5" s="323"/>
      <c r="M5" s="323"/>
      <c r="N5" s="323"/>
      <c r="O5" s="328"/>
      <c r="P5" s="329"/>
      <c r="Q5" s="330"/>
      <c r="R5" s="334"/>
      <c r="S5" s="335"/>
      <c r="T5" s="336"/>
      <c r="U5" s="328"/>
      <c r="V5" s="338"/>
      <c r="W5" s="303" t="s">
        <v>18</v>
      </c>
      <c r="X5" s="300" t="s">
        <v>19</v>
      </c>
      <c r="Y5" s="300" t="s">
        <v>20</v>
      </c>
      <c r="Z5" s="362" t="s">
        <v>55</v>
      </c>
      <c r="AA5" s="364" t="s">
        <v>21</v>
      </c>
      <c r="AB5" s="301" t="s">
        <v>22</v>
      </c>
      <c r="AC5" s="323" t="s">
        <v>21</v>
      </c>
      <c r="AD5" s="301" t="s">
        <v>22</v>
      </c>
      <c r="AE5" s="323" t="s">
        <v>21</v>
      </c>
      <c r="AF5" s="324" t="s">
        <v>22</v>
      </c>
      <c r="AG5" s="319"/>
      <c r="AH5" s="316"/>
      <c r="AI5" s="299" t="s">
        <v>21</v>
      </c>
      <c r="AJ5" s="314" t="s">
        <v>24</v>
      </c>
      <c r="AK5" s="301" t="s">
        <v>23</v>
      </c>
      <c r="AL5" s="302"/>
      <c r="AM5" s="312"/>
    </row>
    <row r="6" spans="1:41" s="196" customFormat="1" ht="60" customHeight="1">
      <c r="A6" s="370"/>
      <c r="B6" s="373"/>
      <c r="C6" s="365"/>
      <c r="D6" s="367"/>
      <c r="E6" s="368"/>
      <c r="F6" s="348"/>
      <c r="G6" s="301"/>
      <c r="H6" s="197" t="s">
        <v>167</v>
      </c>
      <c r="I6" s="190" t="s">
        <v>24</v>
      </c>
      <c r="J6" s="190" t="s">
        <v>53</v>
      </c>
      <c r="K6" s="190" t="s">
        <v>25</v>
      </c>
      <c r="L6" s="190" t="s">
        <v>26</v>
      </c>
      <c r="M6" s="190" t="s">
        <v>27</v>
      </c>
      <c r="N6" s="190" t="s">
        <v>28</v>
      </c>
      <c r="O6" s="198" t="s">
        <v>29</v>
      </c>
      <c r="P6" s="198" t="s">
        <v>30</v>
      </c>
      <c r="Q6" s="198" t="s">
        <v>24</v>
      </c>
      <c r="R6" s="198" t="s">
        <v>31</v>
      </c>
      <c r="S6" s="198" t="s">
        <v>32</v>
      </c>
      <c r="T6" s="198" t="s">
        <v>30</v>
      </c>
      <c r="U6" s="198" t="s">
        <v>29</v>
      </c>
      <c r="V6" s="199" t="s">
        <v>30</v>
      </c>
      <c r="W6" s="304"/>
      <c r="X6" s="301"/>
      <c r="Y6" s="301"/>
      <c r="Z6" s="363"/>
      <c r="AA6" s="364"/>
      <c r="AB6" s="301"/>
      <c r="AC6" s="323"/>
      <c r="AD6" s="301"/>
      <c r="AE6" s="323"/>
      <c r="AF6" s="324"/>
      <c r="AG6" s="320"/>
      <c r="AH6" s="317"/>
      <c r="AI6" s="299"/>
      <c r="AJ6" s="315"/>
      <c r="AK6" s="301"/>
      <c r="AL6" s="302"/>
      <c r="AM6" s="313"/>
    </row>
    <row r="7" spans="1:41" s="196" customFormat="1" ht="16.5" thickBot="1">
      <c r="A7" s="371"/>
      <c r="B7" s="374"/>
      <c r="C7" s="200">
        <v>1</v>
      </c>
      <c r="D7" s="201" t="s">
        <v>67</v>
      </c>
      <c r="E7" s="202">
        <v>2</v>
      </c>
      <c r="F7" s="203">
        <v>3</v>
      </c>
      <c r="G7" s="204">
        <v>4</v>
      </c>
      <c r="H7" s="204">
        <v>5</v>
      </c>
      <c r="I7" s="204">
        <v>6</v>
      </c>
      <c r="J7" s="204">
        <v>7</v>
      </c>
      <c r="K7" s="204">
        <v>8</v>
      </c>
      <c r="L7" s="204">
        <v>9</v>
      </c>
      <c r="M7" s="204">
        <v>10</v>
      </c>
      <c r="N7" s="204">
        <v>11</v>
      </c>
      <c r="O7" s="204">
        <v>12</v>
      </c>
      <c r="P7" s="204">
        <v>13</v>
      </c>
      <c r="Q7" s="204">
        <v>14</v>
      </c>
      <c r="R7" s="204">
        <v>15</v>
      </c>
      <c r="S7" s="204">
        <v>16</v>
      </c>
      <c r="T7" s="204">
        <v>17</v>
      </c>
      <c r="U7" s="204">
        <v>18</v>
      </c>
      <c r="V7" s="202">
        <v>19</v>
      </c>
      <c r="W7" s="200">
        <v>20</v>
      </c>
      <c r="X7" s="204">
        <v>21</v>
      </c>
      <c r="Y7" s="204">
        <v>22</v>
      </c>
      <c r="Z7" s="202">
        <v>23</v>
      </c>
      <c r="AA7" s="200">
        <v>24</v>
      </c>
      <c r="AB7" s="204">
        <v>25</v>
      </c>
      <c r="AC7" s="204">
        <v>26</v>
      </c>
      <c r="AD7" s="204">
        <v>27</v>
      </c>
      <c r="AE7" s="204">
        <v>28</v>
      </c>
      <c r="AF7" s="205">
        <v>29</v>
      </c>
      <c r="AG7" s="206">
        <v>30</v>
      </c>
      <c r="AH7" s="274">
        <v>31</v>
      </c>
      <c r="AI7" s="200">
        <v>32</v>
      </c>
      <c r="AJ7" s="204">
        <v>33</v>
      </c>
      <c r="AK7" s="204">
        <v>34</v>
      </c>
      <c r="AL7" s="202">
        <v>35</v>
      </c>
      <c r="AM7" s="208">
        <v>36</v>
      </c>
    </row>
    <row r="8" spans="1:41" s="161" customFormat="1" ht="26.25" thickTop="1">
      <c r="A8" s="157">
        <v>1</v>
      </c>
      <c r="B8" s="189" t="s">
        <v>120</v>
      </c>
      <c r="C8" s="159">
        <v>17</v>
      </c>
      <c r="D8" s="159">
        <v>1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595</v>
      </c>
      <c r="P8" s="159">
        <v>96388</v>
      </c>
      <c r="Q8" s="159">
        <v>62652</v>
      </c>
      <c r="R8" s="159">
        <v>0</v>
      </c>
      <c r="S8" s="159">
        <v>0</v>
      </c>
      <c r="T8" s="159">
        <v>0</v>
      </c>
      <c r="U8" s="159">
        <v>0</v>
      </c>
      <c r="V8" s="159">
        <v>0</v>
      </c>
      <c r="W8" s="159">
        <v>0</v>
      </c>
      <c r="X8" s="159">
        <v>0</v>
      </c>
      <c r="Y8" s="159">
        <v>0</v>
      </c>
      <c r="Z8" s="159">
        <v>0</v>
      </c>
      <c r="AA8" s="159">
        <v>0</v>
      </c>
      <c r="AB8" s="159">
        <v>0</v>
      </c>
      <c r="AC8" s="159">
        <v>0</v>
      </c>
      <c r="AD8" s="159">
        <v>0</v>
      </c>
      <c r="AE8" s="159">
        <v>0</v>
      </c>
      <c r="AF8" s="159">
        <v>0</v>
      </c>
      <c r="AG8" s="159">
        <v>0</v>
      </c>
      <c r="AH8" s="159">
        <v>0</v>
      </c>
      <c r="AI8" s="159">
        <v>3</v>
      </c>
      <c r="AJ8" s="159">
        <v>1</v>
      </c>
      <c r="AK8" s="159">
        <v>2</v>
      </c>
      <c r="AL8" s="159">
        <v>1</v>
      </c>
      <c r="AM8" s="258">
        <v>614</v>
      </c>
    </row>
    <row r="9" spans="1:41" s="161" customFormat="1" ht="25.5">
      <c r="A9" s="157">
        <v>2</v>
      </c>
      <c r="B9" s="189" t="s">
        <v>121</v>
      </c>
      <c r="C9" s="159">
        <v>24</v>
      </c>
      <c r="D9" s="159">
        <v>24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9</v>
      </c>
      <c r="P9" s="159">
        <v>8938</v>
      </c>
      <c r="Q9" s="159">
        <v>2920</v>
      </c>
      <c r="R9" s="159">
        <v>0</v>
      </c>
      <c r="S9" s="159">
        <v>0</v>
      </c>
      <c r="T9" s="159">
        <v>0</v>
      </c>
      <c r="U9" s="159">
        <v>0</v>
      </c>
      <c r="V9" s="159">
        <v>0</v>
      </c>
      <c r="W9" s="159">
        <v>0</v>
      </c>
      <c r="X9" s="159">
        <v>0</v>
      </c>
      <c r="Y9" s="159">
        <v>0</v>
      </c>
      <c r="Z9" s="159">
        <v>0</v>
      </c>
      <c r="AA9" s="159">
        <v>0</v>
      </c>
      <c r="AB9" s="159">
        <v>0</v>
      </c>
      <c r="AC9" s="159">
        <v>0</v>
      </c>
      <c r="AD9" s="159">
        <v>0</v>
      </c>
      <c r="AE9" s="159">
        <v>0</v>
      </c>
      <c r="AF9" s="159">
        <v>0</v>
      </c>
      <c r="AG9" s="159">
        <v>0</v>
      </c>
      <c r="AH9" s="159">
        <v>0</v>
      </c>
      <c r="AI9" s="159">
        <v>0</v>
      </c>
      <c r="AJ9" s="159">
        <v>0</v>
      </c>
      <c r="AK9" s="159">
        <v>0</v>
      </c>
      <c r="AL9" s="159">
        <v>2</v>
      </c>
      <c r="AM9" s="209">
        <v>16</v>
      </c>
    </row>
    <row r="10" spans="1:41" s="161" customFormat="1" ht="25.5">
      <c r="A10" s="157">
        <v>3</v>
      </c>
      <c r="B10" s="158" t="s">
        <v>122</v>
      </c>
      <c r="C10" s="159">
        <v>26</v>
      </c>
      <c r="D10" s="159">
        <v>7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223</v>
      </c>
      <c r="P10" s="159">
        <v>15404</v>
      </c>
      <c r="Q10" s="159">
        <v>14633</v>
      </c>
      <c r="R10" s="159">
        <v>0</v>
      </c>
      <c r="S10" s="159">
        <v>0</v>
      </c>
      <c r="T10" s="159">
        <v>0</v>
      </c>
      <c r="U10" s="159">
        <v>4</v>
      </c>
      <c r="V10" s="159">
        <v>167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  <c r="AB10" s="159">
        <v>0</v>
      </c>
      <c r="AC10" s="159">
        <v>0</v>
      </c>
      <c r="AD10" s="159">
        <v>0</v>
      </c>
      <c r="AE10" s="159">
        <v>0</v>
      </c>
      <c r="AF10" s="159">
        <v>0</v>
      </c>
      <c r="AG10" s="159">
        <v>1</v>
      </c>
      <c r="AH10" s="159">
        <v>1</v>
      </c>
      <c r="AI10" s="159">
        <v>1</v>
      </c>
      <c r="AJ10" s="159">
        <v>1</v>
      </c>
      <c r="AK10" s="159">
        <v>1</v>
      </c>
      <c r="AL10" s="159">
        <v>1</v>
      </c>
      <c r="AM10" s="209">
        <v>468</v>
      </c>
    </row>
    <row r="11" spans="1:41" s="161" customFormat="1" ht="25.5">
      <c r="A11" s="157">
        <v>4</v>
      </c>
      <c r="B11" s="158" t="s">
        <v>124</v>
      </c>
      <c r="C11" s="159">
        <v>14</v>
      </c>
      <c r="D11" s="159">
        <v>14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0</v>
      </c>
      <c r="AL11" s="159">
        <v>0</v>
      </c>
      <c r="AM11" s="209">
        <v>1</v>
      </c>
    </row>
    <row r="12" spans="1:41" s="161" customFormat="1" ht="29.25" customHeight="1">
      <c r="A12" s="157">
        <v>5</v>
      </c>
      <c r="B12" s="158" t="s">
        <v>63</v>
      </c>
      <c r="C12" s="159">
        <v>4</v>
      </c>
      <c r="D12" s="159">
        <v>2</v>
      </c>
      <c r="E12" s="159">
        <v>0</v>
      </c>
      <c r="F12" s="159">
        <v>4</v>
      </c>
      <c r="G12" s="159">
        <v>1</v>
      </c>
      <c r="H12" s="159">
        <v>276</v>
      </c>
      <c r="I12" s="159">
        <v>132</v>
      </c>
      <c r="J12" s="159">
        <v>108</v>
      </c>
      <c r="K12" s="159">
        <v>0</v>
      </c>
      <c r="L12" s="159">
        <v>47</v>
      </c>
      <c r="M12" s="159">
        <v>0</v>
      </c>
      <c r="N12" s="159">
        <v>121</v>
      </c>
      <c r="O12" s="159">
        <v>0</v>
      </c>
      <c r="P12" s="159">
        <v>0</v>
      </c>
      <c r="Q12" s="159">
        <v>0</v>
      </c>
      <c r="R12" s="159">
        <v>8</v>
      </c>
      <c r="S12" s="159">
        <v>148</v>
      </c>
      <c r="T12" s="159">
        <v>1320</v>
      </c>
      <c r="U12" s="159">
        <v>0</v>
      </c>
      <c r="V12" s="159">
        <v>0</v>
      </c>
      <c r="W12" s="159">
        <v>1</v>
      </c>
      <c r="X12" s="159">
        <v>0</v>
      </c>
      <c r="Y12" s="159">
        <v>36</v>
      </c>
      <c r="Z12" s="159">
        <v>0</v>
      </c>
      <c r="AA12" s="159">
        <v>4</v>
      </c>
      <c r="AB12" s="159">
        <v>2</v>
      </c>
      <c r="AC12" s="159">
        <v>0</v>
      </c>
      <c r="AD12" s="159">
        <v>0</v>
      </c>
      <c r="AE12" s="159">
        <v>5</v>
      </c>
      <c r="AF12" s="159">
        <v>3</v>
      </c>
      <c r="AG12" s="159">
        <v>1</v>
      </c>
      <c r="AH12" s="159">
        <v>0</v>
      </c>
      <c r="AI12" s="159">
        <v>2</v>
      </c>
      <c r="AJ12" s="159">
        <v>1</v>
      </c>
      <c r="AK12" s="159">
        <v>2</v>
      </c>
      <c r="AL12" s="159">
        <v>0</v>
      </c>
      <c r="AM12" s="209">
        <v>5</v>
      </c>
    </row>
    <row r="13" spans="1:41" s="161" customFormat="1" ht="25.5">
      <c r="A13" s="157">
        <v>6</v>
      </c>
      <c r="B13" s="158" t="s">
        <v>125</v>
      </c>
      <c r="C13" s="159">
        <v>66</v>
      </c>
      <c r="D13" s="159">
        <v>44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61</v>
      </c>
      <c r="P13" s="159">
        <v>24216</v>
      </c>
      <c r="Q13" s="159">
        <v>11820</v>
      </c>
      <c r="R13" s="159">
        <v>0</v>
      </c>
      <c r="S13" s="159">
        <v>0</v>
      </c>
      <c r="T13" s="159">
        <v>0</v>
      </c>
      <c r="U13" s="159">
        <v>0</v>
      </c>
      <c r="V13" s="159">
        <v>0</v>
      </c>
      <c r="W13" s="159">
        <v>0</v>
      </c>
      <c r="X13" s="159">
        <v>0</v>
      </c>
      <c r="Y13" s="159">
        <v>0</v>
      </c>
      <c r="Z13" s="159">
        <v>0</v>
      </c>
      <c r="AA13" s="159">
        <v>0</v>
      </c>
      <c r="AB13" s="159">
        <v>0</v>
      </c>
      <c r="AC13" s="159">
        <v>0</v>
      </c>
      <c r="AD13" s="159">
        <v>0</v>
      </c>
      <c r="AE13" s="159">
        <v>0</v>
      </c>
      <c r="AF13" s="159">
        <v>0</v>
      </c>
      <c r="AG13" s="159">
        <v>0</v>
      </c>
      <c r="AH13" s="159">
        <v>0</v>
      </c>
      <c r="AI13" s="159">
        <v>2</v>
      </c>
      <c r="AJ13" s="159">
        <v>0</v>
      </c>
      <c r="AK13" s="159">
        <v>1</v>
      </c>
      <c r="AL13" s="159">
        <v>1</v>
      </c>
      <c r="AM13" s="209">
        <v>120</v>
      </c>
    </row>
    <row r="14" spans="1:41" s="161" customFormat="1" ht="23.25" customHeight="1">
      <c r="A14" s="157">
        <v>7</v>
      </c>
      <c r="B14" s="158" t="s">
        <v>126</v>
      </c>
      <c r="C14" s="159">
        <v>23</v>
      </c>
      <c r="D14" s="159">
        <v>23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15</v>
      </c>
      <c r="P14" s="159">
        <v>2853</v>
      </c>
      <c r="Q14" s="159">
        <v>1974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0</v>
      </c>
      <c r="AB14" s="159">
        <v>0</v>
      </c>
      <c r="AC14" s="159">
        <v>0</v>
      </c>
      <c r="AD14" s="159">
        <v>0</v>
      </c>
      <c r="AE14" s="159">
        <v>0</v>
      </c>
      <c r="AF14" s="159">
        <v>0</v>
      </c>
      <c r="AG14" s="159">
        <v>0</v>
      </c>
      <c r="AH14" s="159">
        <v>0</v>
      </c>
      <c r="AI14" s="159">
        <v>0</v>
      </c>
      <c r="AJ14" s="159">
        <v>0</v>
      </c>
      <c r="AK14" s="159">
        <v>0</v>
      </c>
      <c r="AL14" s="159">
        <v>2</v>
      </c>
      <c r="AM14" s="209">
        <v>10</v>
      </c>
    </row>
    <row r="15" spans="1:41" s="161" customFormat="1" ht="25.5">
      <c r="A15" s="157">
        <v>8</v>
      </c>
      <c r="B15" s="158" t="s">
        <v>127</v>
      </c>
      <c r="C15" s="159">
        <v>18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1</v>
      </c>
      <c r="P15" s="159">
        <v>90</v>
      </c>
      <c r="Q15" s="159">
        <v>63</v>
      </c>
      <c r="R15" s="159">
        <v>0</v>
      </c>
      <c r="S15" s="159">
        <v>0</v>
      </c>
      <c r="T15" s="159">
        <v>0</v>
      </c>
      <c r="U15" s="159">
        <v>4</v>
      </c>
      <c r="V15" s="159">
        <v>394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0</v>
      </c>
      <c r="AH15" s="159">
        <v>0</v>
      </c>
      <c r="AI15" s="159">
        <v>0</v>
      </c>
      <c r="AJ15" s="159">
        <v>0</v>
      </c>
      <c r="AK15" s="159">
        <v>0</v>
      </c>
      <c r="AL15" s="159">
        <v>0</v>
      </c>
      <c r="AM15" s="209">
        <v>19</v>
      </c>
    </row>
    <row r="16" spans="1:41" s="188" customFormat="1" ht="25.5" customHeight="1">
      <c r="A16" s="157">
        <v>9</v>
      </c>
      <c r="B16" s="158" t="s">
        <v>128</v>
      </c>
      <c r="C16" s="159">
        <v>12</v>
      </c>
      <c r="D16" s="159">
        <v>12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4</v>
      </c>
      <c r="P16" s="159">
        <v>860</v>
      </c>
      <c r="Q16" s="159">
        <v>250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9">
        <v>0</v>
      </c>
      <c r="AA16" s="159">
        <v>0</v>
      </c>
      <c r="AB16" s="159">
        <v>0</v>
      </c>
      <c r="AC16" s="159">
        <v>0</v>
      </c>
      <c r="AD16" s="159">
        <v>0</v>
      </c>
      <c r="AE16" s="159">
        <v>0</v>
      </c>
      <c r="AF16" s="159">
        <v>0</v>
      </c>
      <c r="AG16" s="159">
        <v>0</v>
      </c>
      <c r="AH16" s="159">
        <v>0</v>
      </c>
      <c r="AI16" s="159">
        <v>0</v>
      </c>
      <c r="AJ16" s="159">
        <v>0</v>
      </c>
      <c r="AK16" s="159">
        <v>0</v>
      </c>
      <c r="AL16" s="159">
        <v>0</v>
      </c>
      <c r="AM16" s="209">
        <v>6</v>
      </c>
      <c r="AO16" s="161"/>
    </row>
    <row r="17" spans="1:43" s="161" customFormat="1" ht="25.5">
      <c r="A17" s="157">
        <v>10</v>
      </c>
      <c r="B17" s="158" t="s">
        <v>129</v>
      </c>
      <c r="C17" s="159">
        <v>26</v>
      </c>
      <c r="D17" s="159">
        <v>21</v>
      </c>
      <c r="E17" s="159">
        <v>100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128</v>
      </c>
      <c r="P17" s="159">
        <v>500</v>
      </c>
      <c r="Q17" s="159">
        <v>480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</v>
      </c>
      <c r="AG17" s="159">
        <v>0</v>
      </c>
      <c r="AH17" s="159">
        <v>0</v>
      </c>
      <c r="AI17" s="159">
        <v>0</v>
      </c>
      <c r="AJ17" s="159">
        <v>0</v>
      </c>
      <c r="AK17" s="159">
        <v>0</v>
      </c>
      <c r="AL17" s="159">
        <v>2</v>
      </c>
      <c r="AM17" s="209">
        <v>8</v>
      </c>
    </row>
    <row r="18" spans="1:43" s="188" customFormat="1" ht="28.5" customHeight="1">
      <c r="A18" s="157">
        <v>11</v>
      </c>
      <c r="B18" s="162" t="s">
        <v>33</v>
      </c>
      <c r="C18" s="159">
        <v>37</v>
      </c>
      <c r="D18" s="159">
        <v>1</v>
      </c>
      <c r="E18" s="159">
        <v>0</v>
      </c>
      <c r="F18" s="159">
        <v>74</v>
      </c>
      <c r="G18" s="159">
        <v>0</v>
      </c>
      <c r="H18" s="159">
        <v>17924</v>
      </c>
      <c r="I18" s="159">
        <v>6618</v>
      </c>
      <c r="J18" s="159">
        <v>0</v>
      </c>
      <c r="K18" s="159">
        <v>789</v>
      </c>
      <c r="L18" s="159">
        <v>172</v>
      </c>
      <c r="M18" s="159">
        <v>257</v>
      </c>
      <c r="N18" s="159">
        <v>16706</v>
      </c>
      <c r="O18" s="159">
        <v>260</v>
      </c>
      <c r="P18" s="159">
        <v>27029</v>
      </c>
      <c r="Q18" s="159">
        <v>12432</v>
      </c>
      <c r="R18" s="159">
        <v>18</v>
      </c>
      <c r="S18" s="159">
        <v>87</v>
      </c>
      <c r="T18" s="159">
        <v>412</v>
      </c>
      <c r="U18" s="159">
        <v>1</v>
      </c>
      <c r="V18" s="159">
        <v>20</v>
      </c>
      <c r="W18" s="159">
        <v>2</v>
      </c>
      <c r="X18" s="159">
        <v>7</v>
      </c>
      <c r="Y18" s="159">
        <v>30</v>
      </c>
      <c r="Z18" s="159">
        <v>0</v>
      </c>
      <c r="AA18" s="159">
        <v>25</v>
      </c>
      <c r="AB18" s="159">
        <v>4</v>
      </c>
      <c r="AC18" s="159">
        <v>5</v>
      </c>
      <c r="AD18" s="159">
        <v>0</v>
      </c>
      <c r="AE18" s="159">
        <v>0</v>
      </c>
      <c r="AF18" s="159">
        <v>0</v>
      </c>
      <c r="AG18" s="159">
        <v>0</v>
      </c>
      <c r="AH18" s="159">
        <v>0</v>
      </c>
      <c r="AI18" s="159">
        <v>1</v>
      </c>
      <c r="AJ18" s="159">
        <v>0</v>
      </c>
      <c r="AK18" s="159">
        <v>0</v>
      </c>
      <c r="AL18" s="159">
        <v>0</v>
      </c>
      <c r="AM18" s="209">
        <v>20</v>
      </c>
    </row>
    <row r="19" spans="1:43" s="161" customFormat="1" ht="27" customHeight="1">
      <c r="A19" s="157">
        <v>12</v>
      </c>
      <c r="B19" s="189" t="s">
        <v>34</v>
      </c>
      <c r="C19" s="159">
        <v>13</v>
      </c>
      <c r="D19" s="159">
        <v>10</v>
      </c>
      <c r="E19" s="159">
        <v>0</v>
      </c>
      <c r="F19" s="159">
        <v>22</v>
      </c>
      <c r="G19" s="159">
        <v>0</v>
      </c>
      <c r="H19" s="159">
        <v>364</v>
      </c>
      <c r="I19" s="159">
        <v>4</v>
      </c>
      <c r="J19" s="159">
        <v>0</v>
      </c>
      <c r="K19" s="159">
        <v>342</v>
      </c>
      <c r="L19" s="159">
        <v>5</v>
      </c>
      <c r="M19" s="159">
        <v>17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6</v>
      </c>
      <c r="X19" s="159">
        <v>0</v>
      </c>
      <c r="Y19" s="159">
        <v>0</v>
      </c>
      <c r="Z19" s="159">
        <v>0</v>
      </c>
      <c r="AA19" s="159">
        <v>0</v>
      </c>
      <c r="AB19" s="159">
        <v>0</v>
      </c>
      <c r="AC19" s="159">
        <v>0</v>
      </c>
      <c r="AD19" s="159">
        <v>0</v>
      </c>
      <c r="AE19" s="159">
        <v>20</v>
      </c>
      <c r="AF19" s="159">
        <v>0</v>
      </c>
      <c r="AG19" s="159">
        <v>0</v>
      </c>
      <c r="AH19" s="159">
        <v>0</v>
      </c>
      <c r="AI19" s="159">
        <v>0</v>
      </c>
      <c r="AJ19" s="159">
        <v>0</v>
      </c>
      <c r="AK19" s="159">
        <v>0</v>
      </c>
      <c r="AL19" s="159">
        <v>2</v>
      </c>
      <c r="AM19" s="209">
        <v>20</v>
      </c>
    </row>
    <row r="20" spans="1:43" s="161" customFormat="1" ht="29.25" customHeight="1">
      <c r="A20" s="157">
        <v>13</v>
      </c>
      <c r="B20" s="158" t="s">
        <v>130</v>
      </c>
      <c r="C20" s="159">
        <v>68</v>
      </c>
      <c r="D20" s="159">
        <v>68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21</v>
      </c>
      <c r="P20" s="159">
        <v>2336</v>
      </c>
      <c r="Q20" s="159">
        <v>676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0</v>
      </c>
      <c r="AB20" s="159">
        <v>0</v>
      </c>
      <c r="AC20" s="159">
        <v>0</v>
      </c>
      <c r="AD20" s="159">
        <v>0</v>
      </c>
      <c r="AE20" s="159">
        <v>0</v>
      </c>
      <c r="AF20" s="159">
        <v>0</v>
      </c>
      <c r="AG20" s="159">
        <v>0</v>
      </c>
      <c r="AH20" s="159">
        <v>0</v>
      </c>
      <c r="AI20" s="159">
        <v>3</v>
      </c>
      <c r="AJ20" s="159">
        <v>1</v>
      </c>
      <c r="AK20" s="159">
        <v>2</v>
      </c>
      <c r="AL20" s="159">
        <v>7</v>
      </c>
      <c r="AM20" s="209">
        <v>0</v>
      </c>
    </row>
    <row r="21" spans="1:43" s="161" customFormat="1" ht="26.25" customHeight="1">
      <c r="A21" s="157">
        <v>14</v>
      </c>
      <c r="B21" s="158" t="s">
        <v>131</v>
      </c>
      <c r="C21" s="159">
        <v>1</v>
      </c>
      <c r="D21" s="159">
        <v>1</v>
      </c>
      <c r="E21" s="159">
        <v>325</v>
      </c>
      <c r="F21" s="159">
        <v>4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6</v>
      </c>
      <c r="P21" s="159">
        <v>186</v>
      </c>
      <c r="Q21" s="159">
        <v>72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9">
        <v>0</v>
      </c>
      <c r="AA21" s="159">
        <v>1</v>
      </c>
      <c r="AB21" s="159">
        <v>0</v>
      </c>
      <c r="AC21" s="159">
        <v>1</v>
      </c>
      <c r="AD21" s="159">
        <v>0</v>
      </c>
      <c r="AE21" s="159">
        <v>0</v>
      </c>
      <c r="AF21" s="159">
        <v>0</v>
      </c>
      <c r="AG21" s="159">
        <v>0</v>
      </c>
      <c r="AH21" s="159">
        <v>0</v>
      </c>
      <c r="AI21" s="159">
        <v>2</v>
      </c>
      <c r="AJ21" s="159">
        <v>1</v>
      </c>
      <c r="AK21" s="159">
        <v>0</v>
      </c>
      <c r="AL21" s="159">
        <v>0</v>
      </c>
      <c r="AM21" s="209">
        <v>21</v>
      </c>
    </row>
    <row r="22" spans="1:43" s="161" customFormat="1" ht="25.5">
      <c r="A22" s="157">
        <v>15</v>
      </c>
      <c r="B22" s="158" t="s">
        <v>132</v>
      </c>
      <c r="C22" s="159">
        <v>17</v>
      </c>
      <c r="D22" s="159">
        <v>14</v>
      </c>
      <c r="E22" s="159">
        <v>0</v>
      </c>
      <c r="F22" s="159">
        <v>45</v>
      </c>
      <c r="G22" s="159">
        <v>0</v>
      </c>
      <c r="H22" s="159">
        <v>1045</v>
      </c>
      <c r="I22" s="159">
        <v>229</v>
      </c>
      <c r="J22" s="159">
        <v>0</v>
      </c>
      <c r="K22" s="159">
        <v>0</v>
      </c>
      <c r="L22" s="159">
        <v>0</v>
      </c>
      <c r="M22" s="159">
        <v>0</v>
      </c>
      <c r="N22" s="159">
        <v>1045</v>
      </c>
      <c r="O22" s="159">
        <v>3</v>
      </c>
      <c r="P22" s="159">
        <v>379</v>
      </c>
      <c r="Q22" s="159">
        <v>120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159">
        <v>0</v>
      </c>
      <c r="AG22" s="159">
        <v>0</v>
      </c>
      <c r="AH22" s="159">
        <v>0</v>
      </c>
      <c r="AI22" s="159">
        <v>2</v>
      </c>
      <c r="AJ22" s="159">
        <v>1</v>
      </c>
      <c r="AK22" s="159">
        <v>1</v>
      </c>
      <c r="AL22" s="159">
        <v>2</v>
      </c>
      <c r="AM22" s="209">
        <v>10</v>
      </c>
    </row>
    <row r="23" spans="1:43" s="161" customFormat="1">
      <c r="A23" s="157">
        <v>16</v>
      </c>
      <c r="B23" s="158" t="s">
        <v>133</v>
      </c>
      <c r="C23" s="159">
        <v>40</v>
      </c>
      <c r="D23" s="159">
        <v>40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20</v>
      </c>
      <c r="P23" s="159">
        <v>2000</v>
      </c>
      <c r="Q23" s="159">
        <v>0</v>
      </c>
      <c r="R23" s="159">
        <v>3</v>
      </c>
      <c r="S23" s="159">
        <v>15</v>
      </c>
      <c r="T23" s="159">
        <v>300</v>
      </c>
      <c r="U23" s="159">
        <v>35</v>
      </c>
      <c r="V23" s="159">
        <v>450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0</v>
      </c>
      <c r="AH23" s="159">
        <v>0</v>
      </c>
      <c r="AI23" s="159">
        <v>1</v>
      </c>
      <c r="AJ23" s="159">
        <v>0</v>
      </c>
      <c r="AK23" s="159">
        <v>0</v>
      </c>
      <c r="AL23" s="159">
        <v>0</v>
      </c>
      <c r="AM23" s="209">
        <v>60</v>
      </c>
    </row>
    <row r="24" spans="1:43" s="161" customFormat="1">
      <c r="A24" s="157">
        <v>17</v>
      </c>
      <c r="B24" s="158" t="s">
        <v>135</v>
      </c>
      <c r="C24" s="159">
        <v>0</v>
      </c>
      <c r="D24" s="159">
        <v>0</v>
      </c>
      <c r="E24" s="159">
        <v>11000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40</v>
      </c>
      <c r="P24" s="159">
        <v>5300</v>
      </c>
      <c r="Q24" s="159">
        <v>2600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0</v>
      </c>
      <c r="AB24" s="159">
        <v>0</v>
      </c>
      <c r="AC24" s="159">
        <v>0</v>
      </c>
      <c r="AD24" s="159">
        <v>0</v>
      </c>
      <c r="AE24" s="159">
        <v>0</v>
      </c>
      <c r="AF24" s="159">
        <v>0</v>
      </c>
      <c r="AG24" s="159">
        <v>0</v>
      </c>
      <c r="AH24" s="159">
        <v>0</v>
      </c>
      <c r="AI24" s="159">
        <v>0</v>
      </c>
      <c r="AJ24" s="159">
        <v>0</v>
      </c>
      <c r="AK24" s="159">
        <v>0</v>
      </c>
      <c r="AL24" s="159">
        <v>265</v>
      </c>
      <c r="AM24" s="209">
        <v>100</v>
      </c>
    </row>
    <row r="25" spans="1:43" s="161" customFormat="1" ht="25.5">
      <c r="A25" s="157">
        <v>18</v>
      </c>
      <c r="B25" s="158" t="s">
        <v>134</v>
      </c>
      <c r="C25" s="159">
        <v>2</v>
      </c>
      <c r="D25" s="159">
        <v>2</v>
      </c>
      <c r="E25" s="159">
        <v>0</v>
      </c>
      <c r="F25" s="159">
        <v>1</v>
      </c>
      <c r="G25" s="159">
        <v>1</v>
      </c>
      <c r="H25" s="159">
        <v>135</v>
      </c>
      <c r="I25" s="159">
        <v>63</v>
      </c>
      <c r="J25" s="159">
        <v>46</v>
      </c>
      <c r="K25" s="159">
        <v>31</v>
      </c>
      <c r="L25" s="159">
        <v>15</v>
      </c>
      <c r="M25" s="159">
        <v>6</v>
      </c>
      <c r="N25" s="159">
        <v>37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209">
        <v>6</v>
      </c>
    </row>
    <row r="26" spans="1:43" s="161" customFormat="1" ht="25.5">
      <c r="A26" s="157">
        <v>19</v>
      </c>
      <c r="B26" s="158" t="s">
        <v>35</v>
      </c>
      <c r="C26" s="159">
        <v>85</v>
      </c>
      <c r="D26" s="159">
        <v>85</v>
      </c>
      <c r="E26" s="159">
        <v>0</v>
      </c>
      <c r="F26" s="159">
        <v>14</v>
      </c>
      <c r="G26" s="159">
        <v>2</v>
      </c>
      <c r="H26" s="159">
        <v>12573</v>
      </c>
      <c r="I26" s="159">
        <v>6118</v>
      </c>
      <c r="J26" s="159">
        <v>250</v>
      </c>
      <c r="K26" s="159">
        <v>52</v>
      </c>
      <c r="L26" s="159">
        <v>184</v>
      </c>
      <c r="M26" s="159">
        <v>211</v>
      </c>
      <c r="N26" s="159">
        <v>11876</v>
      </c>
      <c r="O26" s="159">
        <v>2</v>
      </c>
      <c r="P26" s="159">
        <v>600</v>
      </c>
      <c r="Q26" s="159">
        <v>400</v>
      </c>
      <c r="R26" s="159">
        <v>2</v>
      </c>
      <c r="S26" s="159">
        <v>3</v>
      </c>
      <c r="T26" s="159">
        <v>300</v>
      </c>
      <c r="U26" s="159">
        <v>4</v>
      </c>
      <c r="V26" s="159">
        <v>527</v>
      </c>
      <c r="W26" s="159">
        <v>0</v>
      </c>
      <c r="X26" s="159">
        <v>4</v>
      </c>
      <c r="Y26" s="159">
        <v>180</v>
      </c>
      <c r="Z26" s="159">
        <v>0</v>
      </c>
      <c r="AA26" s="159">
        <v>104</v>
      </c>
      <c r="AB26" s="159">
        <v>4</v>
      </c>
      <c r="AC26" s="159">
        <v>35</v>
      </c>
      <c r="AD26" s="159">
        <v>2</v>
      </c>
      <c r="AE26" s="159">
        <v>2</v>
      </c>
      <c r="AF26" s="159">
        <v>0</v>
      </c>
      <c r="AG26" s="159">
        <v>0</v>
      </c>
      <c r="AH26" s="159">
        <v>0</v>
      </c>
      <c r="AI26" s="159">
        <v>2</v>
      </c>
      <c r="AJ26" s="159">
        <v>2</v>
      </c>
      <c r="AK26" s="159">
        <v>1</v>
      </c>
      <c r="AL26" s="159">
        <v>1</v>
      </c>
      <c r="AM26" s="209">
        <v>60</v>
      </c>
    </row>
    <row r="27" spans="1:43" ht="16.5" thickBot="1">
      <c r="A27" s="321" t="s">
        <v>36</v>
      </c>
      <c r="B27" s="322"/>
      <c r="C27" s="62">
        <f>SUM(C8:C26)</f>
        <v>493</v>
      </c>
      <c r="D27" s="62">
        <f t="shared" ref="D27:AG27" si="0">SUM(D8:D26)</f>
        <v>369</v>
      </c>
      <c r="E27" s="62">
        <f t="shared" si="0"/>
        <v>11425</v>
      </c>
      <c r="F27" s="62">
        <f t="shared" si="0"/>
        <v>164</v>
      </c>
      <c r="G27" s="62">
        <f t="shared" si="0"/>
        <v>4</v>
      </c>
      <c r="H27" s="62">
        <f t="shared" si="0"/>
        <v>32317</v>
      </c>
      <c r="I27" s="62">
        <f t="shared" si="0"/>
        <v>13164</v>
      </c>
      <c r="J27" s="62">
        <f t="shared" si="0"/>
        <v>404</v>
      </c>
      <c r="K27" s="62">
        <f t="shared" si="0"/>
        <v>1214</v>
      </c>
      <c r="L27" s="62">
        <f t="shared" si="0"/>
        <v>423</v>
      </c>
      <c r="M27" s="62">
        <f t="shared" si="0"/>
        <v>491</v>
      </c>
      <c r="N27" s="62">
        <f t="shared" si="0"/>
        <v>29785</v>
      </c>
      <c r="O27" s="62">
        <f t="shared" si="0"/>
        <v>1388</v>
      </c>
      <c r="P27" s="62">
        <f t="shared" si="0"/>
        <v>187079</v>
      </c>
      <c r="Q27" s="62">
        <f t="shared" si="0"/>
        <v>111092</v>
      </c>
      <c r="R27" s="62">
        <f t="shared" si="0"/>
        <v>31</v>
      </c>
      <c r="S27" s="62">
        <f t="shared" si="0"/>
        <v>253</v>
      </c>
      <c r="T27" s="62">
        <f t="shared" si="0"/>
        <v>2332</v>
      </c>
      <c r="U27" s="62">
        <f t="shared" si="0"/>
        <v>48</v>
      </c>
      <c r="V27" s="62">
        <f t="shared" si="0"/>
        <v>1558</v>
      </c>
      <c r="W27" s="62">
        <f t="shared" si="0"/>
        <v>9</v>
      </c>
      <c r="X27" s="62">
        <f t="shared" si="0"/>
        <v>11</v>
      </c>
      <c r="Y27" s="62">
        <f t="shared" si="0"/>
        <v>246</v>
      </c>
      <c r="Z27" s="62">
        <f t="shared" si="0"/>
        <v>0</v>
      </c>
      <c r="AA27" s="62">
        <f t="shared" si="0"/>
        <v>134</v>
      </c>
      <c r="AB27" s="62">
        <f t="shared" si="0"/>
        <v>10</v>
      </c>
      <c r="AC27" s="62">
        <f t="shared" si="0"/>
        <v>41</v>
      </c>
      <c r="AD27" s="62">
        <f t="shared" si="0"/>
        <v>2</v>
      </c>
      <c r="AE27" s="62">
        <f t="shared" si="0"/>
        <v>27</v>
      </c>
      <c r="AF27" s="62">
        <f t="shared" si="0"/>
        <v>3</v>
      </c>
      <c r="AG27" s="62">
        <f t="shared" si="0"/>
        <v>2</v>
      </c>
      <c r="AH27" s="62">
        <f t="shared" ref="AH27:AM27" si="1">SUM(AH8:AH26)</f>
        <v>1</v>
      </c>
      <c r="AI27" s="62">
        <f t="shared" si="1"/>
        <v>19</v>
      </c>
      <c r="AJ27" s="62">
        <f t="shared" si="1"/>
        <v>8</v>
      </c>
      <c r="AK27" s="62">
        <f t="shared" si="1"/>
        <v>10</v>
      </c>
      <c r="AL27" s="62">
        <f t="shared" si="1"/>
        <v>286</v>
      </c>
      <c r="AM27" s="62">
        <f t="shared" si="1"/>
        <v>1564</v>
      </c>
    </row>
    <row r="28" spans="1:43" ht="8.25" customHeight="1" thickTop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M28" s="195"/>
    </row>
    <row r="29" spans="1:43" ht="8.25" customHeight="1"/>
    <row r="30" spans="1:43" s="194" customFormat="1" ht="26.25">
      <c r="A30" s="191"/>
      <c r="B30" s="192" t="s">
        <v>153</v>
      </c>
      <c r="C30" s="193">
        <v>45</v>
      </c>
      <c r="D30" s="193">
        <v>45</v>
      </c>
      <c r="E30" s="193">
        <v>0</v>
      </c>
      <c r="F30" s="193">
        <v>0</v>
      </c>
      <c r="G30" s="193">
        <v>0</v>
      </c>
      <c r="H30" s="193">
        <v>0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193">
        <v>4</v>
      </c>
      <c r="P30" s="193">
        <v>250</v>
      </c>
      <c r="Q30" s="193">
        <v>135</v>
      </c>
      <c r="R30" s="193">
        <v>0</v>
      </c>
      <c r="S30" s="193">
        <v>0</v>
      </c>
      <c r="T30" s="193">
        <v>0</v>
      </c>
      <c r="U30" s="193">
        <v>3</v>
      </c>
      <c r="V30" s="193">
        <v>150</v>
      </c>
      <c r="W30" s="193">
        <v>0</v>
      </c>
      <c r="X30" s="193">
        <v>0</v>
      </c>
      <c r="Y30" s="193">
        <v>0</v>
      </c>
      <c r="Z30" s="193">
        <v>0</v>
      </c>
      <c r="AA30" s="193">
        <v>0</v>
      </c>
      <c r="AB30" s="193">
        <v>0</v>
      </c>
      <c r="AC30" s="193">
        <v>0</v>
      </c>
      <c r="AD30" s="193">
        <v>0</v>
      </c>
      <c r="AE30" s="193">
        <v>0</v>
      </c>
      <c r="AF30" s="193">
        <v>0</v>
      </c>
      <c r="AG30" s="193">
        <v>0</v>
      </c>
      <c r="AH30" s="193">
        <v>0</v>
      </c>
      <c r="AI30" s="193">
        <v>0</v>
      </c>
      <c r="AJ30" s="193">
        <v>0</v>
      </c>
      <c r="AK30" s="193">
        <v>0</v>
      </c>
      <c r="AL30" s="193">
        <v>0</v>
      </c>
      <c r="AM30" s="193">
        <v>4</v>
      </c>
      <c r="AO30" s="161"/>
    </row>
    <row r="31" spans="1:43" ht="6.75" customHeight="1"/>
    <row r="32" spans="1:43">
      <c r="A32" s="278" t="s">
        <v>225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6"/>
      <c r="AL32" s="276"/>
      <c r="AM32" s="276"/>
      <c r="AN32" s="276"/>
      <c r="AO32" s="276"/>
      <c r="AP32" s="276"/>
      <c r="AQ32" s="276"/>
    </row>
    <row r="33" spans="1:37" ht="9" customHeight="1"/>
    <row r="34" spans="1:37" ht="8.25" customHeight="1"/>
    <row r="35" spans="1:37">
      <c r="A35" s="376" t="s">
        <v>226</v>
      </c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6"/>
      <c r="AJ35" s="376"/>
      <c r="AK35" s="376"/>
    </row>
    <row r="36" spans="1:37" ht="21" customHeight="1" thickBot="1">
      <c r="A36" s="401" t="s">
        <v>0</v>
      </c>
      <c r="B36" s="402" t="s">
        <v>37</v>
      </c>
      <c r="C36" s="377" t="s">
        <v>205</v>
      </c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8"/>
      <c r="U36" s="379" t="s">
        <v>206</v>
      </c>
      <c r="V36" s="380"/>
      <c r="W36" s="380"/>
      <c r="X36" s="380"/>
      <c r="Y36" s="380"/>
      <c r="Z36" s="380"/>
      <c r="AA36" s="380"/>
      <c r="AB36" s="380"/>
      <c r="AC36" s="380"/>
      <c r="AD36" s="380"/>
      <c r="AE36" s="381"/>
    </row>
    <row r="37" spans="1:37">
      <c r="A37" s="401"/>
      <c r="B37" s="402"/>
      <c r="C37" s="382" t="s">
        <v>207</v>
      </c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4"/>
      <c r="O37" s="385" t="s">
        <v>208</v>
      </c>
      <c r="P37" s="383"/>
      <c r="Q37" s="383"/>
      <c r="R37" s="383"/>
      <c r="S37" s="383"/>
      <c r="T37" s="384"/>
      <c r="U37" s="386" t="s">
        <v>209</v>
      </c>
      <c r="V37" s="387"/>
      <c r="W37" s="387"/>
      <c r="X37" s="387"/>
      <c r="Y37" s="387"/>
      <c r="Z37" s="386" t="s">
        <v>210</v>
      </c>
      <c r="AA37" s="387"/>
      <c r="AB37" s="387"/>
      <c r="AC37" s="387"/>
      <c r="AD37" s="387"/>
      <c r="AE37" s="388"/>
    </row>
    <row r="38" spans="1:37">
      <c r="A38" s="401"/>
      <c r="B38" s="402"/>
      <c r="C38" s="375" t="s">
        <v>211</v>
      </c>
      <c r="D38" s="395" t="s">
        <v>24</v>
      </c>
      <c r="E38" s="395" t="s">
        <v>212</v>
      </c>
      <c r="F38" s="397" t="s">
        <v>213</v>
      </c>
      <c r="G38" s="397"/>
      <c r="H38" s="397"/>
      <c r="I38" s="397"/>
      <c r="J38" s="397"/>
      <c r="K38" s="397"/>
      <c r="L38" s="395" t="s">
        <v>214</v>
      </c>
      <c r="M38" s="395" t="s">
        <v>215</v>
      </c>
      <c r="N38" s="396" t="s">
        <v>216</v>
      </c>
      <c r="O38" s="398" t="s">
        <v>211</v>
      </c>
      <c r="P38" s="392" t="s">
        <v>24</v>
      </c>
      <c r="Q38" s="395" t="s">
        <v>214</v>
      </c>
      <c r="R38" s="395" t="s">
        <v>215</v>
      </c>
      <c r="S38" s="395" t="s">
        <v>217</v>
      </c>
      <c r="T38" s="396" t="s">
        <v>216</v>
      </c>
      <c r="U38" s="398" t="s">
        <v>211</v>
      </c>
      <c r="V38" s="392" t="s">
        <v>24</v>
      </c>
      <c r="W38" s="392" t="s">
        <v>214</v>
      </c>
      <c r="X38" s="392" t="s">
        <v>215</v>
      </c>
      <c r="Y38" s="389" t="s">
        <v>216</v>
      </c>
      <c r="Z38" s="398" t="s">
        <v>211</v>
      </c>
      <c r="AA38" s="395" t="s">
        <v>24</v>
      </c>
      <c r="AB38" s="392" t="s">
        <v>214</v>
      </c>
      <c r="AC38" s="392" t="s">
        <v>215</v>
      </c>
      <c r="AD38" s="392" t="s">
        <v>218</v>
      </c>
      <c r="AE38" s="389" t="s">
        <v>216</v>
      </c>
    </row>
    <row r="39" spans="1:37">
      <c r="A39" s="401"/>
      <c r="B39" s="402"/>
      <c r="C39" s="375"/>
      <c r="D39" s="395"/>
      <c r="E39" s="395"/>
      <c r="F39" s="395" t="s">
        <v>219</v>
      </c>
      <c r="G39" s="395" t="s">
        <v>220</v>
      </c>
      <c r="H39" s="395" t="s">
        <v>221</v>
      </c>
      <c r="I39" s="395" t="s">
        <v>222</v>
      </c>
      <c r="J39" s="395" t="s">
        <v>223</v>
      </c>
      <c r="K39" s="395" t="s">
        <v>224</v>
      </c>
      <c r="L39" s="395"/>
      <c r="M39" s="395"/>
      <c r="N39" s="396"/>
      <c r="O39" s="399"/>
      <c r="P39" s="393"/>
      <c r="Q39" s="395"/>
      <c r="R39" s="395"/>
      <c r="S39" s="395"/>
      <c r="T39" s="396"/>
      <c r="U39" s="399"/>
      <c r="V39" s="393"/>
      <c r="W39" s="393"/>
      <c r="X39" s="393"/>
      <c r="Y39" s="390"/>
      <c r="Z39" s="399"/>
      <c r="AA39" s="395"/>
      <c r="AB39" s="393"/>
      <c r="AC39" s="393"/>
      <c r="AD39" s="393"/>
      <c r="AE39" s="390"/>
    </row>
    <row r="40" spans="1:37" ht="44.25" customHeight="1">
      <c r="A40" s="401"/>
      <c r="B40" s="402"/>
      <c r="C40" s="37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6"/>
      <c r="O40" s="400"/>
      <c r="P40" s="394"/>
      <c r="Q40" s="395"/>
      <c r="R40" s="395"/>
      <c r="S40" s="395"/>
      <c r="T40" s="396"/>
      <c r="U40" s="400"/>
      <c r="V40" s="394"/>
      <c r="W40" s="394"/>
      <c r="X40" s="394"/>
      <c r="Y40" s="391"/>
      <c r="Z40" s="400"/>
      <c r="AA40" s="395"/>
      <c r="AB40" s="394"/>
      <c r="AC40" s="394"/>
      <c r="AD40" s="394"/>
      <c r="AE40" s="391"/>
    </row>
    <row r="41" spans="1:37">
      <c r="A41" s="401"/>
      <c r="B41" s="402"/>
      <c r="C41" s="265">
        <v>1</v>
      </c>
      <c r="D41" s="265">
        <v>2</v>
      </c>
      <c r="E41" s="265">
        <v>3</v>
      </c>
      <c r="F41" s="265">
        <v>4</v>
      </c>
      <c r="G41" s="265">
        <v>5</v>
      </c>
      <c r="H41" s="265">
        <v>6</v>
      </c>
      <c r="I41" s="265">
        <v>7</v>
      </c>
      <c r="J41" s="265">
        <v>8</v>
      </c>
      <c r="K41" s="265">
        <v>9</v>
      </c>
      <c r="L41" s="265">
        <v>10</v>
      </c>
      <c r="M41" s="265">
        <v>11</v>
      </c>
      <c r="N41" s="267">
        <v>12</v>
      </c>
      <c r="O41" s="266">
        <v>13</v>
      </c>
      <c r="P41" s="265">
        <v>14</v>
      </c>
      <c r="Q41" s="265">
        <v>15</v>
      </c>
      <c r="R41" s="265">
        <v>16</v>
      </c>
      <c r="S41" s="265">
        <v>17</v>
      </c>
      <c r="T41" s="267">
        <v>18</v>
      </c>
      <c r="U41" s="266">
        <v>19</v>
      </c>
      <c r="V41" s="265">
        <v>20</v>
      </c>
      <c r="W41" s="265">
        <v>21</v>
      </c>
      <c r="X41" s="265">
        <v>22</v>
      </c>
      <c r="Y41" s="271">
        <v>23</v>
      </c>
      <c r="Z41" s="266">
        <v>24</v>
      </c>
      <c r="AA41" s="265">
        <v>25</v>
      </c>
      <c r="AB41" s="265">
        <v>26</v>
      </c>
      <c r="AC41" s="265">
        <v>27</v>
      </c>
      <c r="AD41" s="265">
        <v>28</v>
      </c>
      <c r="AE41" s="267">
        <v>29</v>
      </c>
    </row>
    <row r="42" spans="1:37" ht="25.5">
      <c r="A42" s="157">
        <v>3</v>
      </c>
      <c r="B42" s="189" t="s">
        <v>122</v>
      </c>
      <c r="C42" s="273">
        <v>1</v>
      </c>
      <c r="D42" s="268">
        <v>1</v>
      </c>
      <c r="E42" s="279">
        <f>C42-(F42+G42+H42+I42+J42+K42)</f>
        <v>1</v>
      </c>
      <c r="F42" s="268"/>
      <c r="G42" s="268"/>
      <c r="H42" s="268"/>
      <c r="I42" s="268"/>
      <c r="J42" s="268"/>
      <c r="K42" s="268"/>
      <c r="L42" s="268">
        <v>1</v>
      </c>
      <c r="M42" s="268"/>
      <c r="N42" s="269"/>
      <c r="O42" s="272"/>
      <c r="P42" s="268"/>
      <c r="Q42" s="268"/>
      <c r="R42" s="268"/>
      <c r="S42" s="268"/>
      <c r="T42" s="269"/>
      <c r="U42" s="272">
        <v>1</v>
      </c>
      <c r="V42" s="268">
        <v>1</v>
      </c>
      <c r="W42" s="268">
        <v>1</v>
      </c>
      <c r="X42" s="268"/>
      <c r="Y42" s="270"/>
      <c r="Z42" s="272"/>
      <c r="AA42" s="268"/>
      <c r="AB42" s="268"/>
      <c r="AC42" s="268"/>
      <c r="AD42" s="268"/>
      <c r="AE42" s="269"/>
    </row>
    <row r="43" spans="1:37" ht="25.5">
      <c r="A43" s="157">
        <v>5</v>
      </c>
      <c r="B43" s="158" t="s">
        <v>63</v>
      </c>
      <c r="C43" s="280">
        <v>1</v>
      </c>
      <c r="D43" s="281"/>
      <c r="E43" s="282">
        <f>C43-(F43+G43+H43+I43+J43+K43)</f>
        <v>1</v>
      </c>
      <c r="F43" s="281"/>
      <c r="G43" s="281"/>
      <c r="H43" s="281"/>
      <c r="I43" s="281"/>
      <c r="J43" s="281"/>
      <c r="K43" s="281"/>
      <c r="L43" s="281">
        <v>1</v>
      </c>
      <c r="M43" s="281"/>
      <c r="N43" s="283"/>
      <c r="O43" s="284"/>
      <c r="P43" s="281"/>
      <c r="Q43" s="281"/>
      <c r="R43" s="281"/>
      <c r="S43" s="281"/>
      <c r="T43" s="283"/>
      <c r="U43" s="284"/>
      <c r="V43" s="281"/>
      <c r="W43" s="281"/>
      <c r="X43" s="281"/>
      <c r="Y43" s="285"/>
      <c r="Z43" s="284"/>
      <c r="AA43" s="281"/>
      <c r="AB43" s="281"/>
      <c r="AC43" s="281"/>
      <c r="AD43" s="281"/>
      <c r="AE43" s="283"/>
    </row>
  </sheetData>
  <mergeCells count="79">
    <mergeCell ref="AD38:AD40"/>
    <mergeCell ref="AE38:AE40"/>
    <mergeCell ref="J39:J40"/>
    <mergeCell ref="K39:K40"/>
    <mergeCell ref="A36:A41"/>
    <mergeCell ref="B36:B41"/>
    <mergeCell ref="Z38:Z40"/>
    <mergeCell ref="AA38:AA40"/>
    <mergeCell ref="AB38:AB40"/>
    <mergeCell ref="AC38:AC40"/>
    <mergeCell ref="F39:F40"/>
    <mergeCell ref="G39:G40"/>
    <mergeCell ref="H39:H40"/>
    <mergeCell ref="I39:I40"/>
    <mergeCell ref="D38:D40"/>
    <mergeCell ref="E38:E40"/>
    <mergeCell ref="V38:V40"/>
    <mergeCell ref="W38:W40"/>
    <mergeCell ref="X38:X40"/>
    <mergeCell ref="L38:L40"/>
    <mergeCell ref="M38:M40"/>
    <mergeCell ref="N38:N40"/>
    <mergeCell ref="O38:O40"/>
    <mergeCell ref="C38:C40"/>
    <mergeCell ref="A35:AK35"/>
    <mergeCell ref="C36:T36"/>
    <mergeCell ref="U36:AE36"/>
    <mergeCell ref="C37:N37"/>
    <mergeCell ref="O37:T37"/>
    <mergeCell ref="U37:Y37"/>
    <mergeCell ref="Z37:AE37"/>
    <mergeCell ref="Y38:Y40"/>
    <mergeCell ref="P38:P40"/>
    <mergeCell ref="Q38:Q40"/>
    <mergeCell ref="R38:R40"/>
    <mergeCell ref="S38:S40"/>
    <mergeCell ref="T38:T40"/>
    <mergeCell ref="F38:K38"/>
    <mergeCell ref="U38:U40"/>
    <mergeCell ref="A1:E1"/>
    <mergeCell ref="F3:V3"/>
    <mergeCell ref="W3:Z4"/>
    <mergeCell ref="AA3:AF3"/>
    <mergeCell ref="Z5:Z6"/>
    <mergeCell ref="AA5:AA6"/>
    <mergeCell ref="AB5:AB6"/>
    <mergeCell ref="AC5:AC6"/>
    <mergeCell ref="C5:C6"/>
    <mergeCell ref="D5:D6"/>
    <mergeCell ref="E5:E6"/>
    <mergeCell ref="X5:X6"/>
    <mergeCell ref="A3:A7"/>
    <mergeCell ref="B3:B7"/>
    <mergeCell ref="A27:B27"/>
    <mergeCell ref="AD5:AD6"/>
    <mergeCell ref="AE5:AE6"/>
    <mergeCell ref="AF5:AF6"/>
    <mergeCell ref="O4:Q5"/>
    <mergeCell ref="R4:T5"/>
    <mergeCell ref="U4:V5"/>
    <mergeCell ref="AA4:AB4"/>
    <mergeCell ref="AC4:AD4"/>
    <mergeCell ref="AE4:AF4"/>
    <mergeCell ref="C3:E4"/>
    <mergeCell ref="F4:N4"/>
    <mergeCell ref="F5:F6"/>
    <mergeCell ref="G5:G6"/>
    <mergeCell ref="H5:N5"/>
    <mergeCell ref="AI5:AI6"/>
    <mergeCell ref="Y5:Y6"/>
    <mergeCell ref="AL4:AL6"/>
    <mergeCell ref="W5:W6"/>
    <mergeCell ref="AG3:AM3"/>
    <mergeCell ref="AI4:AK4"/>
    <mergeCell ref="AM4:AM6"/>
    <mergeCell ref="AK5:AK6"/>
    <mergeCell ref="AJ5:AJ6"/>
    <mergeCell ref="AH4:AH6"/>
    <mergeCell ref="AG4:AG6"/>
  </mergeCells>
  <conditionalFormatting sqref="C8:AM27">
    <cfRule type="cellIs" dxfId="170" priority="2" stopIfTrue="1" operator="equal">
      <formula>0</formula>
    </cfRule>
  </conditionalFormatting>
  <conditionalFormatting sqref="C30:AM30">
    <cfRule type="cellIs" dxfId="169" priority="1" stopIfTrue="1" operator="equal">
      <formula>0</formula>
    </cfRule>
  </conditionalFormatting>
  <pageMargins left="0.39370078740157483" right="0.39370078740157483" top="0.74803149606299213" bottom="0.39370078740157483" header="0.31496062992125984" footer="0.31496062992125984"/>
  <pageSetup paperSize="9" scale="63" orientation="landscape" horizontalDpi="4294967295" verticalDpi="4294967295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  <pageSetUpPr fitToPage="1"/>
  </sheetPr>
  <dimension ref="A1:AL31"/>
  <sheetViews>
    <sheetView workbookViewId="0">
      <selection activeCell="S19" sqref="S19"/>
    </sheetView>
  </sheetViews>
  <sheetFormatPr defaultColWidth="10.28515625" defaultRowHeight="15.75"/>
  <cols>
    <col min="1" max="1" width="4" style="12" customWidth="1"/>
    <col min="2" max="2" width="24.85546875" style="58" customWidth="1"/>
    <col min="3" max="4" width="4.28515625" style="12" customWidth="1"/>
    <col min="5" max="5" width="5" style="12" customWidth="1"/>
    <col min="6" max="6" width="5.28515625" style="12" customWidth="1"/>
    <col min="7" max="7" width="4.7109375" style="12" customWidth="1"/>
    <col min="8" max="8" width="6.7109375" style="12" customWidth="1"/>
    <col min="9" max="9" width="5.5703125" style="12" customWidth="1"/>
    <col min="10" max="10" width="5.140625" style="12" customWidth="1"/>
    <col min="11" max="11" width="6" style="12" customWidth="1"/>
    <col min="12" max="12" width="5.28515625" style="12" customWidth="1"/>
    <col min="13" max="13" width="5.7109375" style="12" customWidth="1"/>
    <col min="14" max="14" width="5.42578125" style="12" customWidth="1"/>
    <col min="15" max="15" width="6.7109375" style="12" customWidth="1"/>
    <col min="16" max="16" width="6.5703125" style="12" customWidth="1"/>
    <col min="17" max="17" width="6.140625" style="12" customWidth="1"/>
    <col min="18" max="18" width="5.28515625" style="12" customWidth="1"/>
    <col min="19" max="20" width="5" style="12" customWidth="1"/>
    <col min="21" max="21" width="3.85546875" style="12" customWidth="1"/>
    <col min="22" max="22" width="4" style="12" customWidth="1"/>
    <col min="23" max="23" width="4.28515625" style="12" customWidth="1"/>
    <col min="24" max="24" width="4.140625" style="12" customWidth="1"/>
    <col min="25" max="26" width="5.85546875" style="12" customWidth="1"/>
    <col min="27" max="27" width="4.140625" style="12" customWidth="1"/>
    <col min="28" max="28" width="3.140625" style="12" customWidth="1"/>
    <col min="29" max="29" width="3.42578125" style="12" customWidth="1"/>
    <col min="30" max="30" width="3.85546875" style="12" customWidth="1"/>
    <col min="31" max="31" width="4.28515625" style="12" customWidth="1"/>
    <col min="32" max="32" width="3" style="12" customWidth="1"/>
    <col min="33" max="33" width="3.28515625" style="12" customWidth="1"/>
    <col min="34" max="36" width="3" style="12" customWidth="1"/>
    <col min="37" max="37" width="4.42578125" style="12" customWidth="1"/>
    <col min="38" max="16384" width="10.28515625" style="12"/>
  </cols>
  <sheetData>
    <row r="1" spans="1:38">
      <c r="A1" s="349" t="s">
        <v>175</v>
      </c>
      <c r="B1" s="349"/>
      <c r="C1" s="349"/>
      <c r="D1" s="349"/>
      <c r="E1" s="349"/>
    </row>
    <row r="2" spans="1:38" s="5" customFormat="1" ht="16.5" thickBot="1">
      <c r="A2" s="10" t="s">
        <v>174</v>
      </c>
      <c r="G2" s="11"/>
    </row>
    <row r="3" spans="1:38" ht="12.75" customHeight="1" thickTop="1">
      <c r="A3" s="523" t="s">
        <v>0</v>
      </c>
      <c r="B3" s="604" t="s">
        <v>37</v>
      </c>
      <c r="C3" s="527" t="s">
        <v>1</v>
      </c>
      <c r="D3" s="527"/>
      <c r="E3" s="528"/>
      <c r="F3" s="531" t="s">
        <v>2</v>
      </c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3"/>
      <c r="W3" s="553" t="s">
        <v>54</v>
      </c>
      <c r="X3" s="554"/>
      <c r="Y3" s="554"/>
      <c r="Z3" s="555"/>
      <c r="AA3" s="540" t="s">
        <v>3</v>
      </c>
      <c r="AB3" s="541"/>
      <c r="AC3" s="541"/>
      <c r="AD3" s="541"/>
      <c r="AE3" s="541"/>
      <c r="AF3" s="542"/>
      <c r="AG3" s="543" t="s">
        <v>4</v>
      </c>
      <c r="AH3" s="544"/>
      <c r="AI3" s="544"/>
      <c r="AJ3" s="544"/>
      <c r="AK3" s="545"/>
    </row>
    <row r="4" spans="1:38" ht="45.75" customHeight="1">
      <c r="A4" s="524"/>
      <c r="B4" s="605"/>
      <c r="C4" s="529"/>
      <c r="D4" s="529"/>
      <c r="E4" s="530"/>
      <c r="F4" s="567" t="s">
        <v>5</v>
      </c>
      <c r="G4" s="539"/>
      <c r="H4" s="539"/>
      <c r="I4" s="539"/>
      <c r="J4" s="539"/>
      <c r="K4" s="539"/>
      <c r="L4" s="539"/>
      <c r="M4" s="539"/>
      <c r="N4" s="539"/>
      <c r="O4" s="548" t="s">
        <v>6</v>
      </c>
      <c r="P4" s="548"/>
      <c r="Q4" s="548"/>
      <c r="R4" s="549" t="s">
        <v>7</v>
      </c>
      <c r="S4" s="549"/>
      <c r="T4" s="549"/>
      <c r="U4" s="548" t="s">
        <v>8</v>
      </c>
      <c r="V4" s="550"/>
      <c r="W4" s="556"/>
      <c r="X4" s="557"/>
      <c r="Y4" s="557"/>
      <c r="Z4" s="558"/>
      <c r="AA4" s="551" t="s">
        <v>9</v>
      </c>
      <c r="AB4" s="548"/>
      <c r="AC4" s="548" t="s">
        <v>10</v>
      </c>
      <c r="AD4" s="548"/>
      <c r="AE4" s="548" t="s">
        <v>11</v>
      </c>
      <c r="AF4" s="552"/>
      <c r="AG4" s="524" t="s">
        <v>12</v>
      </c>
      <c r="AH4" s="548"/>
      <c r="AI4" s="548"/>
      <c r="AJ4" s="562" t="s">
        <v>13</v>
      </c>
      <c r="AK4" s="563" t="s">
        <v>65</v>
      </c>
    </row>
    <row r="5" spans="1:38" ht="15.75" customHeight="1">
      <c r="A5" s="524"/>
      <c r="B5" s="605"/>
      <c r="C5" s="534" t="s">
        <v>14</v>
      </c>
      <c r="D5" s="535" t="s">
        <v>58</v>
      </c>
      <c r="E5" s="537" t="s">
        <v>15</v>
      </c>
      <c r="F5" s="565" t="s">
        <v>66</v>
      </c>
      <c r="G5" s="538" t="s">
        <v>16</v>
      </c>
      <c r="H5" s="539" t="s">
        <v>17</v>
      </c>
      <c r="I5" s="539"/>
      <c r="J5" s="539"/>
      <c r="K5" s="539"/>
      <c r="L5" s="539"/>
      <c r="M5" s="539"/>
      <c r="N5" s="539"/>
      <c r="O5" s="548"/>
      <c r="P5" s="548"/>
      <c r="Q5" s="548"/>
      <c r="R5" s="549"/>
      <c r="S5" s="549"/>
      <c r="T5" s="549"/>
      <c r="U5" s="548"/>
      <c r="V5" s="550"/>
      <c r="W5" s="570" t="s">
        <v>18</v>
      </c>
      <c r="X5" s="559" t="s">
        <v>19</v>
      </c>
      <c r="Y5" s="559" t="s">
        <v>20</v>
      </c>
      <c r="Z5" s="560" t="s">
        <v>55</v>
      </c>
      <c r="AA5" s="569" t="s">
        <v>21</v>
      </c>
      <c r="AB5" s="538" t="s">
        <v>22</v>
      </c>
      <c r="AC5" s="539" t="s">
        <v>21</v>
      </c>
      <c r="AD5" s="538" t="s">
        <v>22</v>
      </c>
      <c r="AE5" s="539" t="s">
        <v>21</v>
      </c>
      <c r="AF5" s="568" t="s">
        <v>22</v>
      </c>
      <c r="AG5" s="567" t="s">
        <v>21</v>
      </c>
      <c r="AH5" s="481" t="s">
        <v>24</v>
      </c>
      <c r="AI5" s="538" t="s">
        <v>23</v>
      </c>
      <c r="AJ5" s="562"/>
      <c r="AK5" s="563"/>
    </row>
    <row r="6" spans="1:38" ht="60" customHeight="1">
      <c r="A6" s="524"/>
      <c r="B6" s="605"/>
      <c r="C6" s="534"/>
      <c r="D6" s="536"/>
      <c r="E6" s="537"/>
      <c r="F6" s="566"/>
      <c r="G6" s="538"/>
      <c r="H6" s="14" t="s">
        <v>62</v>
      </c>
      <c r="I6" s="15" t="s">
        <v>24</v>
      </c>
      <c r="J6" s="15" t="s">
        <v>53</v>
      </c>
      <c r="K6" s="15" t="s">
        <v>25</v>
      </c>
      <c r="L6" s="15" t="s">
        <v>26</v>
      </c>
      <c r="M6" s="15" t="s">
        <v>27</v>
      </c>
      <c r="N6" s="15" t="s">
        <v>28</v>
      </c>
      <c r="O6" s="13" t="s">
        <v>29</v>
      </c>
      <c r="P6" s="13" t="s">
        <v>30</v>
      </c>
      <c r="Q6" s="13" t="s">
        <v>24</v>
      </c>
      <c r="R6" s="13" t="s">
        <v>31</v>
      </c>
      <c r="S6" s="13" t="s">
        <v>32</v>
      </c>
      <c r="T6" s="13" t="s">
        <v>30</v>
      </c>
      <c r="U6" s="13" t="s">
        <v>29</v>
      </c>
      <c r="V6" s="16" t="s">
        <v>30</v>
      </c>
      <c r="W6" s="571"/>
      <c r="X6" s="538"/>
      <c r="Y6" s="538"/>
      <c r="Z6" s="561"/>
      <c r="AA6" s="569"/>
      <c r="AB6" s="538"/>
      <c r="AC6" s="539"/>
      <c r="AD6" s="538"/>
      <c r="AE6" s="539"/>
      <c r="AF6" s="568"/>
      <c r="AG6" s="567"/>
      <c r="AH6" s="482"/>
      <c r="AI6" s="538"/>
      <c r="AJ6" s="562"/>
      <c r="AK6" s="564"/>
      <c r="AL6" s="37"/>
    </row>
    <row r="7" spans="1:38" ht="16.5" thickBot="1">
      <c r="A7" s="17"/>
      <c r="B7" s="175"/>
      <c r="C7" s="19">
        <v>1</v>
      </c>
      <c r="D7" s="20" t="s">
        <v>67</v>
      </c>
      <c r="E7" s="21">
        <v>2</v>
      </c>
      <c r="F7" s="22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23">
        <v>17</v>
      </c>
      <c r="U7" s="23">
        <v>18</v>
      </c>
      <c r="V7" s="21">
        <v>19</v>
      </c>
      <c r="W7" s="19">
        <v>20</v>
      </c>
      <c r="X7" s="23">
        <v>21</v>
      </c>
      <c r="Y7" s="23">
        <v>22</v>
      </c>
      <c r="Z7" s="21">
        <v>23</v>
      </c>
      <c r="AA7" s="19">
        <v>24</v>
      </c>
      <c r="AB7" s="23">
        <v>25</v>
      </c>
      <c r="AC7" s="23">
        <v>26</v>
      </c>
      <c r="AD7" s="23">
        <v>27</v>
      </c>
      <c r="AE7" s="23">
        <v>28</v>
      </c>
      <c r="AF7" s="24">
        <v>29</v>
      </c>
      <c r="AG7" s="22">
        <v>30</v>
      </c>
      <c r="AH7" s="23">
        <v>31</v>
      </c>
      <c r="AI7" s="23">
        <v>32</v>
      </c>
      <c r="AJ7" s="23">
        <v>33</v>
      </c>
      <c r="AK7" s="24">
        <v>34</v>
      </c>
      <c r="AL7" s="37"/>
    </row>
    <row r="8" spans="1:38" ht="26.25" thickTop="1">
      <c r="A8" s="25">
        <v>1</v>
      </c>
      <c r="B8" s="26" t="s">
        <v>120</v>
      </c>
      <c r="C8" s="29">
        <v>19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46</v>
      </c>
      <c r="P8" s="29">
        <v>95875</v>
      </c>
      <c r="Q8" s="29">
        <v>36512</v>
      </c>
      <c r="R8" s="29">
        <v>0</v>
      </c>
      <c r="S8" s="29">
        <v>0</v>
      </c>
      <c r="T8" s="29">
        <v>0</v>
      </c>
      <c r="U8" s="29">
        <v>2</v>
      </c>
      <c r="V8" s="29">
        <v>137</v>
      </c>
      <c r="W8" s="29">
        <v>0</v>
      </c>
      <c r="X8" s="29">
        <v>0</v>
      </c>
      <c r="Y8" s="29">
        <v>0</v>
      </c>
      <c r="Z8" s="29">
        <v>38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2</v>
      </c>
      <c r="AH8" s="29">
        <v>0</v>
      </c>
      <c r="AI8" s="29">
        <v>1</v>
      </c>
      <c r="AJ8" s="29">
        <v>1</v>
      </c>
      <c r="AK8" s="29">
        <v>412</v>
      </c>
      <c r="AL8" s="37"/>
    </row>
    <row r="9" spans="1:38" ht="25.5">
      <c r="A9" s="25">
        <v>2</v>
      </c>
      <c r="B9" s="26" t="s">
        <v>121</v>
      </c>
      <c r="C9" s="29">
        <v>28</v>
      </c>
      <c r="D9" s="29">
        <v>28</v>
      </c>
      <c r="E9" s="29" t="s">
        <v>168</v>
      </c>
      <c r="F9" s="29" t="s">
        <v>168</v>
      </c>
      <c r="G9" s="29" t="s">
        <v>168</v>
      </c>
      <c r="H9" s="29">
        <v>0</v>
      </c>
      <c r="I9" s="29" t="s">
        <v>168</v>
      </c>
      <c r="J9" s="29" t="s">
        <v>168</v>
      </c>
      <c r="K9" s="29" t="s">
        <v>168</v>
      </c>
      <c r="L9" s="29" t="s">
        <v>168</v>
      </c>
      <c r="M9" s="29" t="s">
        <v>168</v>
      </c>
      <c r="N9" s="29" t="s">
        <v>168</v>
      </c>
      <c r="O9" s="29">
        <v>19</v>
      </c>
      <c r="P9" s="29">
        <v>11886</v>
      </c>
      <c r="Q9" s="29">
        <v>4100</v>
      </c>
      <c r="R9" s="29" t="s">
        <v>168</v>
      </c>
      <c r="S9" s="29" t="s">
        <v>168</v>
      </c>
      <c r="T9" s="29" t="s">
        <v>168</v>
      </c>
      <c r="U9" s="29" t="s">
        <v>168</v>
      </c>
      <c r="V9" s="29" t="s">
        <v>168</v>
      </c>
      <c r="W9" s="29" t="s">
        <v>168</v>
      </c>
      <c r="X9" s="29" t="s">
        <v>168</v>
      </c>
      <c r="Y9" s="29" t="s">
        <v>168</v>
      </c>
      <c r="Z9" s="29" t="s">
        <v>168</v>
      </c>
      <c r="AA9" s="29" t="s">
        <v>168</v>
      </c>
      <c r="AB9" s="29" t="s">
        <v>168</v>
      </c>
      <c r="AC9" s="29" t="s">
        <v>168</v>
      </c>
      <c r="AD9" s="29" t="s">
        <v>168</v>
      </c>
      <c r="AE9" s="29" t="s">
        <v>168</v>
      </c>
      <c r="AF9" s="29" t="s">
        <v>168</v>
      </c>
      <c r="AG9" s="29" t="s">
        <v>168</v>
      </c>
      <c r="AH9" s="29" t="s">
        <v>168</v>
      </c>
      <c r="AI9" s="29" t="s">
        <v>168</v>
      </c>
      <c r="AJ9" s="29">
        <v>2</v>
      </c>
      <c r="AK9" s="29">
        <v>10</v>
      </c>
      <c r="AL9" s="37"/>
    </row>
    <row r="10" spans="1:38" ht="25.5">
      <c r="A10" s="25">
        <v>3</v>
      </c>
      <c r="B10" s="27" t="s">
        <v>122</v>
      </c>
      <c r="C10" s="29">
        <v>21</v>
      </c>
      <c r="D10" s="29">
        <v>10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17</v>
      </c>
      <c r="P10" s="29">
        <v>6015</v>
      </c>
      <c r="Q10" s="29">
        <v>4965</v>
      </c>
      <c r="R10" s="29">
        <v>1</v>
      </c>
      <c r="S10" s="29">
        <v>2</v>
      </c>
      <c r="T10" s="29">
        <v>22</v>
      </c>
      <c r="U10" s="29">
        <v>2</v>
      </c>
      <c r="V10" s="29">
        <v>98</v>
      </c>
      <c r="W10" s="29">
        <v>0</v>
      </c>
      <c r="X10" s="29">
        <v>0</v>
      </c>
      <c r="Y10" s="29">
        <v>1</v>
      </c>
      <c r="Z10" s="29">
        <v>32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1</v>
      </c>
      <c r="AH10" s="29">
        <v>1</v>
      </c>
      <c r="AI10" s="29">
        <v>1</v>
      </c>
      <c r="AJ10" s="29">
        <v>1</v>
      </c>
      <c r="AK10" s="29">
        <v>21</v>
      </c>
      <c r="AL10" s="37"/>
    </row>
    <row r="11" spans="1:38" s="161" customFormat="1" ht="24" customHeight="1">
      <c r="A11" s="157">
        <v>4</v>
      </c>
      <c r="B11" s="158" t="s">
        <v>123</v>
      </c>
      <c r="C11" s="159">
        <v>16</v>
      </c>
      <c r="D11" s="159">
        <v>16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9</v>
      </c>
      <c r="P11" s="159">
        <v>1123</v>
      </c>
      <c r="Q11" s="159">
        <v>30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5</v>
      </c>
      <c r="AL11" s="160"/>
    </row>
    <row r="12" spans="1:38" ht="25.5">
      <c r="A12" s="25">
        <v>5</v>
      </c>
      <c r="B12" s="158" t="s">
        <v>124</v>
      </c>
      <c r="C12" s="159">
        <v>14</v>
      </c>
      <c r="D12" s="159">
        <v>14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19</v>
      </c>
      <c r="P12" s="159">
        <v>1540</v>
      </c>
      <c r="Q12" s="159">
        <v>0</v>
      </c>
      <c r="R12" s="159">
        <v>3</v>
      </c>
      <c r="S12" s="159">
        <v>11</v>
      </c>
      <c r="T12" s="159">
        <v>1070</v>
      </c>
      <c r="U12" s="159">
        <v>0</v>
      </c>
      <c r="V12" s="159">
        <v>0</v>
      </c>
      <c r="W12" s="159">
        <v>0</v>
      </c>
      <c r="X12" s="159">
        <v>0</v>
      </c>
      <c r="Y12" s="159">
        <v>0</v>
      </c>
      <c r="Z12" s="159">
        <v>0</v>
      </c>
      <c r="AA12" s="159">
        <v>0</v>
      </c>
      <c r="AB12" s="159">
        <v>0</v>
      </c>
      <c r="AC12" s="159">
        <v>0</v>
      </c>
      <c r="AD12" s="159">
        <v>0</v>
      </c>
      <c r="AE12" s="159">
        <v>0</v>
      </c>
      <c r="AF12" s="159">
        <v>0</v>
      </c>
      <c r="AG12" s="159">
        <v>0</v>
      </c>
      <c r="AH12" s="159">
        <v>0</v>
      </c>
      <c r="AI12" s="159">
        <v>0</v>
      </c>
      <c r="AJ12" s="159">
        <v>0</v>
      </c>
      <c r="AK12" s="159">
        <v>25</v>
      </c>
      <c r="AL12" s="37"/>
    </row>
    <row r="13" spans="1:38" ht="29.25" customHeight="1">
      <c r="A13" s="25">
        <v>6</v>
      </c>
      <c r="B13" s="27" t="s">
        <v>63</v>
      </c>
      <c r="C13" s="29">
        <v>3</v>
      </c>
      <c r="D13" s="29">
        <v>2</v>
      </c>
      <c r="E13" s="29">
        <v>0</v>
      </c>
      <c r="F13" s="29">
        <v>2</v>
      </c>
      <c r="G13" s="29">
        <v>1</v>
      </c>
      <c r="H13" s="29">
        <v>163</v>
      </c>
      <c r="I13" s="29">
        <v>86</v>
      </c>
      <c r="J13" s="29">
        <v>114</v>
      </c>
      <c r="K13" s="29">
        <v>0</v>
      </c>
      <c r="L13" s="29">
        <v>17</v>
      </c>
      <c r="M13" s="29">
        <v>0</v>
      </c>
      <c r="N13" s="29">
        <v>32</v>
      </c>
      <c r="O13" s="29">
        <v>24</v>
      </c>
      <c r="P13" s="29">
        <v>2861</v>
      </c>
      <c r="Q13" s="29">
        <v>1226</v>
      </c>
      <c r="R13" s="29">
        <v>9</v>
      </c>
      <c r="S13" s="29">
        <v>210</v>
      </c>
      <c r="T13" s="29">
        <v>194</v>
      </c>
      <c r="U13" s="29">
        <v>0</v>
      </c>
      <c r="V13" s="29">
        <v>0</v>
      </c>
      <c r="W13" s="29">
        <v>0</v>
      </c>
      <c r="X13" s="29">
        <v>0</v>
      </c>
      <c r="Y13" s="29">
        <v>33</v>
      </c>
      <c r="Z13" s="29">
        <v>0</v>
      </c>
      <c r="AA13" s="29">
        <v>3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1</v>
      </c>
      <c r="AH13" s="29">
        <v>1</v>
      </c>
      <c r="AI13" s="29">
        <v>1</v>
      </c>
      <c r="AJ13" s="29">
        <v>0</v>
      </c>
      <c r="AK13" s="29">
        <v>6</v>
      </c>
      <c r="AL13" s="37"/>
    </row>
    <row r="14" spans="1:38" ht="25.5">
      <c r="A14" s="25">
        <v>7</v>
      </c>
      <c r="B14" s="27" t="s">
        <v>125</v>
      </c>
      <c r="C14" s="29">
        <v>134</v>
      </c>
      <c r="D14" s="29">
        <v>94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67</v>
      </c>
      <c r="P14" s="29">
        <v>35091</v>
      </c>
      <c r="Q14" s="29">
        <v>15600</v>
      </c>
      <c r="R14" s="29">
        <v>0</v>
      </c>
      <c r="S14" s="29">
        <v>0</v>
      </c>
      <c r="T14" s="29">
        <v>0</v>
      </c>
      <c r="U14" s="29">
        <v>7</v>
      </c>
      <c r="V14" s="29">
        <v>325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2</v>
      </c>
      <c r="AH14" s="29">
        <v>0</v>
      </c>
      <c r="AI14" s="29">
        <v>1</v>
      </c>
      <c r="AJ14" s="29">
        <v>1</v>
      </c>
      <c r="AK14" s="29">
        <v>230</v>
      </c>
      <c r="AL14" s="37"/>
    </row>
    <row r="15" spans="1:38" ht="23.25" customHeight="1">
      <c r="A15" s="25">
        <v>8</v>
      </c>
      <c r="B15" s="27" t="s">
        <v>126</v>
      </c>
      <c r="C15" s="29">
        <v>20</v>
      </c>
      <c r="D15" s="29">
        <v>20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27</v>
      </c>
      <c r="P15" s="29">
        <v>9408</v>
      </c>
      <c r="Q15" s="29">
        <v>5000</v>
      </c>
      <c r="R15" s="29">
        <v>1</v>
      </c>
      <c r="S15" s="29">
        <v>15</v>
      </c>
      <c r="T15" s="29">
        <v>77</v>
      </c>
      <c r="U15" s="29">
        <v>1</v>
      </c>
      <c r="V15" s="29">
        <v>18</v>
      </c>
      <c r="W15" s="29">
        <v>0</v>
      </c>
      <c r="X15" s="29">
        <v>0</v>
      </c>
      <c r="Y15" s="29">
        <v>0</v>
      </c>
      <c r="Z15" s="29">
        <v>0</v>
      </c>
      <c r="AA15" s="29">
        <v>50</v>
      </c>
      <c r="AB15" s="29">
        <v>8</v>
      </c>
      <c r="AC15" s="29">
        <v>5</v>
      </c>
      <c r="AD15" s="29">
        <v>0</v>
      </c>
      <c r="AE15" s="29">
        <v>254</v>
      </c>
      <c r="AF15" s="29">
        <v>16</v>
      </c>
      <c r="AG15" s="29">
        <v>0</v>
      </c>
      <c r="AH15" s="29">
        <v>0</v>
      </c>
      <c r="AI15" s="29">
        <v>0</v>
      </c>
      <c r="AJ15" s="29">
        <v>1</v>
      </c>
      <c r="AK15" s="29">
        <v>51</v>
      </c>
      <c r="AL15" s="37"/>
    </row>
    <row r="16" spans="1:38" ht="25.5">
      <c r="A16" s="25">
        <v>9</v>
      </c>
      <c r="B16" s="27" t="s">
        <v>127</v>
      </c>
      <c r="C16" s="29">
        <v>12</v>
      </c>
      <c r="D16" s="29">
        <v>0</v>
      </c>
      <c r="E16" s="29">
        <v>270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31</v>
      </c>
      <c r="P16" s="29">
        <v>4386</v>
      </c>
      <c r="Q16" s="29">
        <v>2748</v>
      </c>
      <c r="R16" s="29">
        <v>0</v>
      </c>
      <c r="S16" s="29">
        <v>0</v>
      </c>
      <c r="T16" s="29">
        <v>0</v>
      </c>
      <c r="U16" s="29">
        <v>3</v>
      </c>
      <c r="V16" s="29">
        <v>343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1</v>
      </c>
      <c r="AH16" s="29">
        <v>1</v>
      </c>
      <c r="AI16" s="29">
        <v>1</v>
      </c>
      <c r="AJ16" s="29">
        <v>2</v>
      </c>
      <c r="AK16" s="29">
        <v>12</v>
      </c>
      <c r="AL16" s="37"/>
    </row>
    <row r="17" spans="1:38" s="58" customFormat="1" ht="25.5" customHeight="1">
      <c r="A17" s="25">
        <v>10</v>
      </c>
      <c r="B17" s="27" t="s">
        <v>128</v>
      </c>
      <c r="C17" s="29">
        <v>12</v>
      </c>
      <c r="D17" s="29">
        <v>12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20</v>
      </c>
      <c r="P17" s="29">
        <v>3121</v>
      </c>
      <c r="Q17" s="29">
        <v>670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6</v>
      </c>
      <c r="AL17" s="176"/>
    </row>
    <row r="18" spans="1:38" ht="25.5">
      <c r="A18" s="25">
        <v>11</v>
      </c>
      <c r="B18" s="27" t="s">
        <v>129</v>
      </c>
      <c r="C18" s="29">
        <v>26</v>
      </c>
      <c r="D18" s="29">
        <v>21</v>
      </c>
      <c r="E18" s="29">
        <v>130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16</v>
      </c>
      <c r="P18" s="29">
        <v>6692</v>
      </c>
      <c r="Q18" s="29">
        <v>6392</v>
      </c>
      <c r="R18" s="29">
        <v>2</v>
      </c>
      <c r="S18" s="29">
        <v>7</v>
      </c>
      <c r="T18" s="29">
        <v>140</v>
      </c>
      <c r="U18" s="29">
        <v>7</v>
      </c>
      <c r="V18" s="29">
        <v>1267</v>
      </c>
      <c r="W18" s="29">
        <v>0</v>
      </c>
      <c r="X18" s="29">
        <v>0</v>
      </c>
      <c r="Y18" s="29">
        <v>0</v>
      </c>
      <c r="Z18" s="29">
        <v>20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1</v>
      </c>
      <c r="AH18" s="29">
        <v>1</v>
      </c>
      <c r="AI18" s="29">
        <v>1</v>
      </c>
      <c r="AJ18" s="29">
        <v>1</v>
      </c>
      <c r="AK18" s="29">
        <v>33</v>
      </c>
      <c r="AL18" s="37"/>
    </row>
    <row r="19" spans="1:38" s="58" customFormat="1" ht="28.5" customHeight="1">
      <c r="A19" s="25">
        <v>12</v>
      </c>
      <c r="B19" s="162" t="s">
        <v>33</v>
      </c>
      <c r="C19" s="29">
        <v>37</v>
      </c>
      <c r="D19" s="29">
        <v>31</v>
      </c>
      <c r="E19" s="29">
        <v>0</v>
      </c>
      <c r="F19" s="29">
        <v>78</v>
      </c>
      <c r="G19" s="29">
        <v>25</v>
      </c>
      <c r="H19" s="29">
        <v>19417</v>
      </c>
      <c r="I19" s="29">
        <v>6450</v>
      </c>
      <c r="J19" s="29">
        <v>1469</v>
      </c>
      <c r="K19" s="29">
        <v>1182</v>
      </c>
      <c r="L19" s="29">
        <v>151</v>
      </c>
      <c r="M19" s="29">
        <v>358</v>
      </c>
      <c r="N19" s="29">
        <v>16257</v>
      </c>
      <c r="O19" s="29">
        <v>225</v>
      </c>
      <c r="P19" s="29">
        <v>17120</v>
      </c>
      <c r="Q19" s="29">
        <v>4330</v>
      </c>
      <c r="R19" s="29">
        <v>8</v>
      </c>
      <c r="S19" s="29">
        <v>24</v>
      </c>
      <c r="T19" s="29">
        <v>235</v>
      </c>
      <c r="U19" s="29">
        <v>1</v>
      </c>
      <c r="V19" s="29">
        <v>40</v>
      </c>
      <c r="W19" s="29">
        <v>60</v>
      </c>
      <c r="X19" s="29">
        <v>38</v>
      </c>
      <c r="Y19" s="29">
        <v>95</v>
      </c>
      <c r="Z19" s="29" t="s">
        <v>138</v>
      </c>
      <c r="AA19" s="29" t="s">
        <v>138</v>
      </c>
      <c r="AB19" s="29" t="s">
        <v>138</v>
      </c>
      <c r="AC19" s="29">
        <v>2</v>
      </c>
      <c r="AD19" s="29" t="s">
        <v>138</v>
      </c>
      <c r="AE19" s="29" t="s">
        <v>138</v>
      </c>
      <c r="AF19" s="29" t="s">
        <v>138</v>
      </c>
      <c r="AG19" s="29">
        <v>2</v>
      </c>
      <c r="AH19" s="29">
        <v>1</v>
      </c>
      <c r="AI19" s="29">
        <v>0</v>
      </c>
      <c r="AJ19" s="29">
        <v>1</v>
      </c>
      <c r="AK19" s="29">
        <v>0</v>
      </c>
      <c r="AL19" s="176"/>
    </row>
    <row r="20" spans="1:38" ht="27" customHeight="1">
      <c r="A20" s="25">
        <v>13</v>
      </c>
      <c r="B20" s="26" t="s">
        <v>34</v>
      </c>
      <c r="C20" s="29">
        <v>20</v>
      </c>
      <c r="D20" s="29">
        <v>20</v>
      </c>
      <c r="E20" s="29">
        <v>0</v>
      </c>
      <c r="F20" s="29">
        <v>22</v>
      </c>
      <c r="G20" s="29">
        <v>0</v>
      </c>
      <c r="H20" s="29">
        <v>988</v>
      </c>
      <c r="I20" s="29">
        <v>0</v>
      </c>
      <c r="J20" s="29">
        <v>0</v>
      </c>
      <c r="K20" s="29">
        <v>948</v>
      </c>
      <c r="L20" s="29">
        <v>0</v>
      </c>
      <c r="M20" s="29">
        <v>0</v>
      </c>
      <c r="N20" s="29">
        <v>40</v>
      </c>
      <c r="O20" s="29">
        <v>1</v>
      </c>
      <c r="P20" s="29">
        <v>14</v>
      </c>
      <c r="Q20" s="29">
        <v>7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43</v>
      </c>
      <c r="X20" s="29">
        <v>6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38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36</v>
      </c>
      <c r="AL20" s="37"/>
    </row>
    <row r="21" spans="1:38" ht="29.25" customHeight="1">
      <c r="A21" s="25">
        <v>14</v>
      </c>
      <c r="B21" s="27" t="s">
        <v>130</v>
      </c>
      <c r="C21" s="29">
        <v>68</v>
      </c>
      <c r="D21" s="29">
        <v>68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50</v>
      </c>
      <c r="P21" s="29">
        <v>8789</v>
      </c>
      <c r="Q21" s="29">
        <v>900</v>
      </c>
      <c r="R21" s="29">
        <v>0</v>
      </c>
      <c r="S21" s="29">
        <v>0</v>
      </c>
      <c r="T21" s="29">
        <v>0</v>
      </c>
      <c r="U21" s="29">
        <v>4</v>
      </c>
      <c r="V21" s="29">
        <v>5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3</v>
      </c>
      <c r="AH21" s="29">
        <v>1</v>
      </c>
      <c r="AI21" s="29">
        <v>2</v>
      </c>
      <c r="AJ21" s="29">
        <v>8</v>
      </c>
      <c r="AK21" s="29">
        <v>0</v>
      </c>
      <c r="AL21" s="37"/>
    </row>
    <row r="22" spans="1:38" ht="26.25" customHeight="1">
      <c r="A22" s="25">
        <v>15</v>
      </c>
      <c r="B22" s="27" t="s">
        <v>131</v>
      </c>
      <c r="C22" s="29">
        <v>1</v>
      </c>
      <c r="D22" s="29">
        <v>1</v>
      </c>
      <c r="E22" s="29">
        <v>478</v>
      </c>
      <c r="F22" s="29">
        <v>1</v>
      </c>
      <c r="G22" s="29">
        <v>1</v>
      </c>
      <c r="H22" s="29">
        <v>54</v>
      </c>
      <c r="I22" s="29">
        <v>18</v>
      </c>
      <c r="J22" s="29">
        <v>6</v>
      </c>
      <c r="K22" s="29">
        <v>0</v>
      </c>
      <c r="L22" s="29">
        <v>0</v>
      </c>
      <c r="M22" s="29">
        <v>0</v>
      </c>
      <c r="N22" s="29">
        <v>48</v>
      </c>
      <c r="O22" s="29">
        <v>15</v>
      </c>
      <c r="P22" s="29">
        <v>428</v>
      </c>
      <c r="Q22" s="29">
        <v>0</v>
      </c>
      <c r="R22" s="29">
        <v>1</v>
      </c>
      <c r="S22" s="29">
        <v>7</v>
      </c>
      <c r="T22" s="29">
        <v>84</v>
      </c>
      <c r="U22" s="29">
        <v>2</v>
      </c>
      <c r="V22" s="29">
        <v>3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2</v>
      </c>
      <c r="AH22" s="29">
        <v>1</v>
      </c>
      <c r="AI22" s="29">
        <v>0</v>
      </c>
      <c r="AJ22" s="29">
        <v>0</v>
      </c>
      <c r="AK22" s="29">
        <v>14</v>
      </c>
      <c r="AL22" s="37"/>
    </row>
    <row r="23" spans="1:38" ht="25.5">
      <c r="A23" s="25">
        <v>16</v>
      </c>
      <c r="B23" s="27" t="s">
        <v>132</v>
      </c>
      <c r="C23" s="29">
        <v>17</v>
      </c>
      <c r="D23" s="29">
        <v>14</v>
      </c>
      <c r="E23" s="29">
        <v>0</v>
      </c>
      <c r="F23" s="29">
        <v>401</v>
      </c>
      <c r="G23" s="29">
        <v>1</v>
      </c>
      <c r="H23" s="29">
        <v>3424</v>
      </c>
      <c r="I23" s="29">
        <v>824</v>
      </c>
      <c r="J23" s="29">
        <v>56</v>
      </c>
      <c r="K23" s="29">
        <v>0</v>
      </c>
      <c r="L23" s="29">
        <v>0</v>
      </c>
      <c r="M23" s="29">
        <v>0</v>
      </c>
      <c r="N23" s="29">
        <v>3368</v>
      </c>
      <c r="O23" s="29">
        <v>2</v>
      </c>
      <c r="P23" s="29">
        <v>425</v>
      </c>
      <c r="Q23" s="29">
        <v>254</v>
      </c>
      <c r="R23" s="29">
        <v>0</v>
      </c>
      <c r="S23" s="29">
        <v>0</v>
      </c>
      <c r="T23" s="29">
        <v>0</v>
      </c>
      <c r="U23" s="29">
        <v>8</v>
      </c>
      <c r="V23" s="29">
        <v>164</v>
      </c>
      <c r="W23" s="29">
        <v>0</v>
      </c>
      <c r="X23" s="29">
        <v>0</v>
      </c>
      <c r="Y23" s="29">
        <v>520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2</v>
      </c>
      <c r="AH23" s="29">
        <v>1</v>
      </c>
      <c r="AI23" s="29">
        <v>1</v>
      </c>
      <c r="AJ23" s="29">
        <v>2</v>
      </c>
      <c r="AK23" s="29">
        <v>25</v>
      </c>
      <c r="AL23" s="37"/>
    </row>
    <row r="24" spans="1:38">
      <c r="A24" s="25">
        <v>17</v>
      </c>
      <c r="B24" s="27" t="s">
        <v>133</v>
      </c>
      <c r="C24" s="29">
        <v>66</v>
      </c>
      <c r="D24" s="29">
        <v>65</v>
      </c>
      <c r="E24" s="29">
        <v>22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33</v>
      </c>
      <c r="P24" s="29">
        <v>706</v>
      </c>
      <c r="Q24" s="29">
        <v>464</v>
      </c>
      <c r="R24" s="29">
        <v>128</v>
      </c>
      <c r="S24" s="29">
        <v>245</v>
      </c>
      <c r="T24" s="29">
        <v>12652</v>
      </c>
      <c r="U24" s="29">
        <v>9</v>
      </c>
      <c r="V24" s="29">
        <v>136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3</v>
      </c>
      <c r="AK24" s="29">
        <v>31</v>
      </c>
      <c r="AL24" s="37"/>
    </row>
    <row r="25" spans="1:38">
      <c r="A25" s="25">
        <v>18</v>
      </c>
      <c r="B25" s="158" t="s">
        <v>135</v>
      </c>
      <c r="C25" s="29">
        <v>1</v>
      </c>
      <c r="D25" s="29">
        <v>0</v>
      </c>
      <c r="E25" s="29">
        <v>7950</v>
      </c>
      <c r="F25" s="29">
        <v>11</v>
      </c>
      <c r="G25" s="29">
        <v>6</v>
      </c>
      <c r="H25" s="29">
        <v>1517</v>
      </c>
      <c r="I25" s="29">
        <v>130</v>
      </c>
      <c r="J25" s="29">
        <v>60</v>
      </c>
      <c r="K25" s="29">
        <v>155</v>
      </c>
      <c r="L25" s="29">
        <v>0</v>
      </c>
      <c r="M25" s="29">
        <v>0</v>
      </c>
      <c r="N25" s="29">
        <v>1302</v>
      </c>
      <c r="O25" s="29">
        <v>6</v>
      </c>
      <c r="P25" s="29">
        <v>5780</v>
      </c>
      <c r="Q25" s="29">
        <v>2730</v>
      </c>
      <c r="R25" s="29">
        <v>58</v>
      </c>
      <c r="S25" s="29">
        <v>74</v>
      </c>
      <c r="T25" s="29">
        <v>4680</v>
      </c>
      <c r="U25" s="29">
        <v>0</v>
      </c>
      <c r="V25" s="29">
        <v>0</v>
      </c>
      <c r="W25" s="29">
        <v>0</v>
      </c>
      <c r="X25" s="29">
        <v>0</v>
      </c>
      <c r="Y25" s="29">
        <v>20</v>
      </c>
      <c r="Z25" s="29">
        <v>0</v>
      </c>
      <c r="AA25" s="29">
        <v>2</v>
      </c>
      <c r="AB25" s="29">
        <v>0</v>
      </c>
      <c r="AC25" s="29">
        <v>2</v>
      </c>
      <c r="AD25" s="29">
        <v>0</v>
      </c>
      <c r="AE25" s="29">
        <v>0</v>
      </c>
      <c r="AF25" s="29">
        <v>0</v>
      </c>
      <c r="AG25" s="29">
        <v>12</v>
      </c>
      <c r="AH25" s="29">
        <v>5</v>
      </c>
      <c r="AI25" s="29">
        <v>6</v>
      </c>
      <c r="AJ25" s="29">
        <v>31</v>
      </c>
      <c r="AK25" s="29">
        <v>134</v>
      </c>
      <c r="AL25" s="37"/>
    </row>
    <row r="26" spans="1:38" ht="25.5">
      <c r="A26" s="25">
        <v>19</v>
      </c>
      <c r="B26" s="158" t="s">
        <v>134</v>
      </c>
      <c r="C26" s="29">
        <v>5</v>
      </c>
      <c r="D26" s="29">
        <v>5</v>
      </c>
      <c r="E26" s="29">
        <v>215</v>
      </c>
      <c r="F26" s="29">
        <v>2</v>
      </c>
      <c r="G26" s="29">
        <v>2</v>
      </c>
      <c r="H26" s="29">
        <v>183</v>
      </c>
      <c r="I26" s="29">
        <v>18</v>
      </c>
      <c r="J26" s="29">
        <v>124</v>
      </c>
      <c r="K26" s="29">
        <v>37</v>
      </c>
      <c r="L26" s="29">
        <v>14</v>
      </c>
      <c r="M26" s="29">
        <v>8</v>
      </c>
      <c r="N26" s="29">
        <v>0</v>
      </c>
      <c r="O26" s="29">
        <v>2</v>
      </c>
      <c r="P26" s="29">
        <v>46</v>
      </c>
      <c r="Q26" s="29">
        <v>27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2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5</v>
      </c>
      <c r="AL26" s="37"/>
    </row>
    <row r="27" spans="1:38" ht="25.5">
      <c r="A27" s="25">
        <v>20</v>
      </c>
      <c r="B27" s="27" t="s">
        <v>35</v>
      </c>
      <c r="C27" s="29">
        <v>87</v>
      </c>
      <c r="D27" s="29">
        <v>87</v>
      </c>
      <c r="E27" s="29">
        <v>0</v>
      </c>
      <c r="F27" s="29">
        <v>61</v>
      </c>
      <c r="G27" s="29">
        <v>6</v>
      </c>
      <c r="H27" s="29">
        <v>19062</v>
      </c>
      <c r="I27" s="29">
        <v>9531</v>
      </c>
      <c r="J27" s="29">
        <v>850</v>
      </c>
      <c r="K27" s="29">
        <v>78</v>
      </c>
      <c r="L27" s="29">
        <v>160</v>
      </c>
      <c r="M27" s="29">
        <v>154</v>
      </c>
      <c r="N27" s="29">
        <v>17820</v>
      </c>
      <c r="O27" s="29">
        <v>40</v>
      </c>
      <c r="P27" s="29">
        <v>10570</v>
      </c>
      <c r="Q27" s="29">
        <v>5640</v>
      </c>
      <c r="R27" s="29">
        <v>2</v>
      </c>
      <c r="S27" s="29">
        <v>5</v>
      </c>
      <c r="T27" s="29">
        <v>350</v>
      </c>
      <c r="U27" s="29">
        <v>1</v>
      </c>
      <c r="V27" s="29">
        <v>45</v>
      </c>
      <c r="W27" s="29">
        <v>44</v>
      </c>
      <c r="X27" s="29">
        <v>24</v>
      </c>
      <c r="Y27" s="29">
        <v>1100</v>
      </c>
      <c r="Z27" s="29">
        <v>0</v>
      </c>
      <c r="AA27" s="29">
        <v>91</v>
      </c>
      <c r="AB27" s="29">
        <v>2</v>
      </c>
      <c r="AC27" s="29">
        <v>35</v>
      </c>
      <c r="AD27" s="29">
        <v>0</v>
      </c>
      <c r="AE27" s="29">
        <v>0</v>
      </c>
      <c r="AF27" s="29">
        <v>0</v>
      </c>
      <c r="AG27" s="29">
        <v>2</v>
      </c>
      <c r="AH27" s="29">
        <v>2</v>
      </c>
      <c r="AI27" s="29">
        <v>1</v>
      </c>
      <c r="AJ27" s="29">
        <v>1</v>
      </c>
      <c r="AK27" s="29">
        <v>550</v>
      </c>
      <c r="AL27" s="37"/>
    </row>
    <row r="28" spans="1:38" ht="16.5" thickBot="1">
      <c r="A28" s="321" t="s">
        <v>36</v>
      </c>
      <c r="B28" s="603"/>
      <c r="C28" s="62">
        <v>607</v>
      </c>
      <c r="D28" s="62">
        <v>508</v>
      </c>
      <c r="E28" s="62">
        <v>9065</v>
      </c>
      <c r="F28" s="62">
        <v>578</v>
      </c>
      <c r="G28" s="62">
        <v>42</v>
      </c>
      <c r="H28" s="62">
        <v>44808</v>
      </c>
      <c r="I28" s="62">
        <v>17057</v>
      </c>
      <c r="J28" s="62">
        <v>2679</v>
      </c>
      <c r="K28" s="62">
        <v>2400</v>
      </c>
      <c r="L28" s="62">
        <v>342</v>
      </c>
      <c r="M28" s="62">
        <v>520</v>
      </c>
      <c r="N28" s="62">
        <v>38867</v>
      </c>
      <c r="O28" s="62">
        <v>669</v>
      </c>
      <c r="P28" s="62">
        <v>221876</v>
      </c>
      <c r="Q28" s="62">
        <v>91595</v>
      </c>
      <c r="R28" s="62">
        <v>213</v>
      </c>
      <c r="S28" s="62">
        <v>600</v>
      </c>
      <c r="T28" s="62">
        <v>19504</v>
      </c>
      <c r="U28" s="62">
        <v>47</v>
      </c>
      <c r="V28" s="62">
        <v>2581</v>
      </c>
      <c r="W28" s="62">
        <v>147</v>
      </c>
      <c r="X28" s="62">
        <v>68</v>
      </c>
      <c r="Y28" s="62">
        <v>1769</v>
      </c>
      <c r="Z28" s="62">
        <v>90</v>
      </c>
      <c r="AA28" s="62">
        <v>146</v>
      </c>
      <c r="AB28" s="62">
        <v>10</v>
      </c>
      <c r="AC28" s="62">
        <v>46</v>
      </c>
      <c r="AD28" s="62">
        <v>0</v>
      </c>
      <c r="AE28" s="62">
        <v>292</v>
      </c>
      <c r="AF28" s="62">
        <v>16</v>
      </c>
      <c r="AG28" s="62">
        <v>31</v>
      </c>
      <c r="AH28" s="62">
        <v>15</v>
      </c>
      <c r="AI28" s="62">
        <v>16</v>
      </c>
      <c r="AJ28" s="62">
        <v>55</v>
      </c>
      <c r="AK28" s="62">
        <v>1606</v>
      </c>
    </row>
    <row r="29" spans="1:38" ht="16.5" thickTop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1" spans="1:38" s="58" customFormat="1" ht="26.25">
      <c r="A31" s="57"/>
      <c r="B31" s="44" t="s">
        <v>153</v>
      </c>
      <c r="C31" s="177">
        <v>43</v>
      </c>
      <c r="D31" s="177">
        <v>43</v>
      </c>
      <c r="E31" s="177">
        <v>0</v>
      </c>
      <c r="F31" s="177">
        <v>32</v>
      </c>
      <c r="G31" s="177">
        <v>13</v>
      </c>
      <c r="H31" s="177">
        <v>408</v>
      </c>
      <c r="I31" s="177">
        <v>96</v>
      </c>
      <c r="J31" s="177">
        <v>114</v>
      </c>
      <c r="K31" s="177">
        <v>0</v>
      </c>
      <c r="L31" s="177">
        <v>0</v>
      </c>
      <c r="M31" s="177">
        <v>0</v>
      </c>
      <c r="N31" s="177">
        <v>294</v>
      </c>
      <c r="O31" s="177">
        <v>0</v>
      </c>
      <c r="P31" s="177">
        <v>0</v>
      </c>
      <c r="Q31" s="177">
        <v>0</v>
      </c>
      <c r="R31" s="177">
        <v>0</v>
      </c>
      <c r="S31" s="177">
        <v>0</v>
      </c>
      <c r="T31" s="177">
        <v>0</v>
      </c>
      <c r="U31" s="177">
        <v>3</v>
      </c>
      <c r="V31" s="177">
        <v>430</v>
      </c>
      <c r="W31" s="177">
        <v>34</v>
      </c>
      <c r="X31" s="177">
        <v>91</v>
      </c>
      <c r="Y31" s="177">
        <v>140</v>
      </c>
      <c r="Z31" s="177">
        <v>0</v>
      </c>
      <c r="AA31" s="177">
        <v>0</v>
      </c>
      <c r="AB31" s="177">
        <v>0</v>
      </c>
      <c r="AC31" s="177">
        <v>0</v>
      </c>
      <c r="AD31" s="177">
        <v>0</v>
      </c>
      <c r="AE31" s="177">
        <v>0</v>
      </c>
      <c r="AF31" s="177">
        <v>0</v>
      </c>
      <c r="AG31" s="177">
        <v>0</v>
      </c>
      <c r="AH31" s="177">
        <v>0</v>
      </c>
      <c r="AI31" s="177">
        <v>0</v>
      </c>
      <c r="AJ31" s="177">
        <v>0</v>
      </c>
      <c r="AK31" s="177">
        <v>5</v>
      </c>
    </row>
  </sheetData>
  <mergeCells count="38">
    <mergeCell ref="A1:E1"/>
    <mergeCell ref="A3:A6"/>
    <mergeCell ref="B3:B6"/>
    <mergeCell ref="C3:E4"/>
    <mergeCell ref="F3:V3"/>
    <mergeCell ref="F4:N4"/>
    <mergeCell ref="O4:Q5"/>
    <mergeCell ref="R4:T5"/>
    <mergeCell ref="U4:V5"/>
    <mergeCell ref="C5:C6"/>
    <mergeCell ref="D5:D6"/>
    <mergeCell ref="E5:E6"/>
    <mergeCell ref="F5:F6"/>
    <mergeCell ref="G5:G6"/>
    <mergeCell ref="H5:N5"/>
    <mergeCell ref="W3:Z4"/>
    <mergeCell ref="Y5:Y6"/>
    <mergeCell ref="Z5:Z6"/>
    <mergeCell ref="AA3:AF3"/>
    <mergeCell ref="AG3:AK3"/>
    <mergeCell ref="AA4:AB4"/>
    <mergeCell ref="AC4:AD4"/>
    <mergeCell ref="AE4:AF4"/>
    <mergeCell ref="AG4:AI4"/>
    <mergeCell ref="AJ4:AJ6"/>
    <mergeCell ref="AK4:AK6"/>
    <mergeCell ref="W5:W6"/>
    <mergeCell ref="X5:X6"/>
    <mergeCell ref="AG5:AG6"/>
    <mergeCell ref="AH5:AH6"/>
    <mergeCell ref="AI5:AI6"/>
    <mergeCell ref="AE5:AE6"/>
    <mergeCell ref="AF5:AF6"/>
    <mergeCell ref="A28:B28"/>
    <mergeCell ref="AA5:AA6"/>
    <mergeCell ref="AB5:AB6"/>
    <mergeCell ref="AC5:AC6"/>
    <mergeCell ref="AD5:AD6"/>
  </mergeCells>
  <conditionalFormatting sqref="C8:AK28">
    <cfRule type="cellIs" dxfId="52" priority="2" stopIfTrue="1" operator="equal">
      <formula>0</formula>
    </cfRule>
  </conditionalFormatting>
  <conditionalFormatting sqref="C31:AK31">
    <cfRule type="cellIs" dxfId="51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  <pageSetUpPr fitToPage="1"/>
  </sheetPr>
  <dimension ref="A1:AL34"/>
  <sheetViews>
    <sheetView workbookViewId="0">
      <selection activeCell="G13" sqref="G13"/>
    </sheetView>
  </sheetViews>
  <sheetFormatPr defaultColWidth="10.28515625" defaultRowHeight="12.75"/>
  <cols>
    <col min="1" max="1" width="4.140625" style="30" customWidth="1"/>
    <col min="2" max="2" width="26.42578125" style="30" customWidth="1"/>
    <col min="3" max="3" width="8.140625" style="30" customWidth="1"/>
    <col min="4" max="4" width="8.7109375" style="30" customWidth="1"/>
    <col min="5" max="5" width="6" style="30" customWidth="1"/>
    <col min="6" max="6" width="6.7109375" style="30" customWidth="1"/>
    <col min="7" max="7" width="6.42578125" style="30" customWidth="1"/>
    <col min="8" max="8" width="6.28515625" style="30" customWidth="1"/>
    <col min="9" max="9" width="6.85546875" style="30" customWidth="1"/>
    <col min="10" max="10" width="8" style="30" customWidth="1"/>
    <col min="11" max="11" width="7.5703125" style="30" customWidth="1"/>
    <col min="12" max="12" width="7.42578125" style="30" customWidth="1"/>
    <col min="13" max="13" width="6.42578125" style="30" customWidth="1"/>
    <col min="14" max="14" width="6.28515625" style="30" customWidth="1"/>
    <col min="15" max="15" width="7.28515625" style="30" customWidth="1"/>
    <col min="16" max="16" width="5.85546875" style="30" customWidth="1"/>
    <col min="17" max="17" width="9.140625" style="30" customWidth="1"/>
    <col min="18" max="20" width="8.28515625" style="30" customWidth="1"/>
    <col min="21" max="21" width="7" style="30" customWidth="1"/>
    <col min="22" max="22" width="9.5703125" style="30" customWidth="1"/>
    <col min="23" max="23" width="6.7109375" style="34" customWidth="1"/>
    <col min="24" max="29" width="7.7109375" style="30" customWidth="1"/>
    <col min="30" max="16384" width="10.28515625" style="30"/>
  </cols>
  <sheetData>
    <row r="1" spans="1:29" s="12" customFormat="1" ht="15.75">
      <c r="A1" s="349" t="s">
        <v>175</v>
      </c>
      <c r="B1" s="349"/>
      <c r="C1" s="349"/>
      <c r="D1" s="349"/>
      <c r="E1" s="349"/>
    </row>
    <row r="2" spans="1:29">
      <c r="A2" s="3" t="s">
        <v>179</v>
      </c>
      <c r="K2" s="31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9" ht="12.75" customHeight="1">
      <c r="A3" s="584" t="s">
        <v>0</v>
      </c>
      <c r="B3" s="584" t="s">
        <v>37</v>
      </c>
      <c r="C3" s="587" t="s">
        <v>38</v>
      </c>
      <c r="D3" s="587"/>
      <c r="E3" s="572"/>
      <c r="F3" s="572"/>
      <c r="G3" s="572"/>
      <c r="H3" s="572"/>
      <c r="I3" s="572"/>
      <c r="J3" s="484" t="s">
        <v>39</v>
      </c>
      <c r="K3" s="572" t="s">
        <v>40</v>
      </c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484" t="s">
        <v>41</v>
      </c>
      <c r="X3" s="594" t="s">
        <v>68</v>
      </c>
      <c r="Y3" s="594"/>
      <c r="Z3" s="594"/>
      <c r="AA3" s="594"/>
      <c r="AB3" s="594"/>
      <c r="AC3" s="594"/>
    </row>
    <row r="4" spans="1:29" ht="12.75" customHeight="1">
      <c r="A4" s="584"/>
      <c r="B4" s="586"/>
      <c r="C4" s="596" t="s">
        <v>42</v>
      </c>
      <c r="D4" s="597"/>
      <c r="E4" s="600" t="s">
        <v>43</v>
      </c>
      <c r="F4" s="573" t="s">
        <v>69</v>
      </c>
      <c r="G4" s="573" t="s">
        <v>44</v>
      </c>
      <c r="H4" s="573" t="s">
        <v>45</v>
      </c>
      <c r="I4" s="573" t="s">
        <v>46</v>
      </c>
      <c r="J4" s="485"/>
      <c r="K4" s="578" t="s">
        <v>70</v>
      </c>
      <c r="L4" s="579"/>
      <c r="M4" s="578" t="s">
        <v>71</v>
      </c>
      <c r="N4" s="579"/>
      <c r="O4" s="578" t="s">
        <v>119</v>
      </c>
      <c r="P4" s="579"/>
      <c r="Q4" s="503" t="s">
        <v>47</v>
      </c>
      <c r="R4" s="504"/>
      <c r="S4" s="503" t="s">
        <v>59</v>
      </c>
      <c r="T4" s="35"/>
      <c r="U4" s="35"/>
      <c r="V4" s="485"/>
      <c r="X4" s="593" t="s">
        <v>72</v>
      </c>
      <c r="Y4" s="593" t="s">
        <v>73</v>
      </c>
      <c r="Z4" s="593" t="s">
        <v>74</v>
      </c>
      <c r="AA4" s="593" t="s">
        <v>75</v>
      </c>
      <c r="AB4" s="593" t="s">
        <v>76</v>
      </c>
      <c r="AC4" s="593" t="s">
        <v>77</v>
      </c>
    </row>
    <row r="5" spans="1:29" ht="12.75" customHeight="1">
      <c r="A5" s="584"/>
      <c r="B5" s="586"/>
      <c r="C5" s="598"/>
      <c r="D5" s="599"/>
      <c r="E5" s="601"/>
      <c r="F5" s="574"/>
      <c r="G5" s="574"/>
      <c r="H5" s="574"/>
      <c r="I5" s="574"/>
      <c r="J5" s="485"/>
      <c r="K5" s="580"/>
      <c r="L5" s="581"/>
      <c r="M5" s="580"/>
      <c r="N5" s="581"/>
      <c r="O5" s="580"/>
      <c r="P5" s="581"/>
      <c r="Q5" s="505"/>
      <c r="R5" s="506"/>
      <c r="S5" s="505"/>
      <c r="T5" s="35"/>
      <c r="U5" s="35"/>
      <c r="V5" s="485"/>
      <c r="X5" s="593"/>
      <c r="Y5" s="593"/>
      <c r="Z5" s="593"/>
      <c r="AA5" s="593"/>
      <c r="AB5" s="593"/>
      <c r="AC5" s="593"/>
    </row>
    <row r="6" spans="1:29" ht="32.25" customHeight="1">
      <c r="A6" s="584"/>
      <c r="B6" s="586"/>
      <c r="C6" s="591" t="s">
        <v>56</v>
      </c>
      <c r="D6" s="576" t="s">
        <v>57</v>
      </c>
      <c r="E6" s="601"/>
      <c r="F6" s="574" t="s">
        <v>69</v>
      </c>
      <c r="G6" s="574"/>
      <c r="H6" s="574"/>
      <c r="I6" s="574"/>
      <c r="J6" s="485"/>
      <c r="K6" s="582"/>
      <c r="L6" s="583"/>
      <c r="M6" s="582"/>
      <c r="N6" s="583"/>
      <c r="O6" s="582"/>
      <c r="P6" s="583"/>
      <c r="Q6" s="507"/>
      <c r="R6" s="508"/>
      <c r="S6" s="507"/>
      <c r="T6" s="509" t="s">
        <v>60</v>
      </c>
      <c r="U6" s="595" t="s">
        <v>48</v>
      </c>
      <c r="V6" s="485"/>
      <c r="X6" s="593"/>
      <c r="Y6" s="593"/>
      <c r="Z6" s="593"/>
      <c r="AA6" s="593"/>
      <c r="AB6" s="593"/>
      <c r="AC6" s="593"/>
    </row>
    <row r="7" spans="1:29" ht="36.75" customHeight="1">
      <c r="A7" s="585"/>
      <c r="B7" s="586"/>
      <c r="C7" s="592"/>
      <c r="D7" s="577"/>
      <c r="E7" s="602"/>
      <c r="F7" s="575"/>
      <c r="G7" s="575"/>
      <c r="H7" s="575"/>
      <c r="I7" s="575"/>
      <c r="J7" s="486"/>
      <c r="K7" s="4" t="s">
        <v>49</v>
      </c>
      <c r="L7" s="4" t="s">
        <v>50</v>
      </c>
      <c r="M7" s="4" t="s">
        <v>49</v>
      </c>
      <c r="N7" s="4" t="s">
        <v>50</v>
      </c>
      <c r="O7" s="4" t="s">
        <v>49</v>
      </c>
      <c r="P7" s="4" t="s">
        <v>50</v>
      </c>
      <c r="Q7" s="1" t="s">
        <v>51</v>
      </c>
      <c r="R7" s="2" t="s">
        <v>52</v>
      </c>
      <c r="S7" s="2" t="s">
        <v>61</v>
      </c>
      <c r="T7" s="510"/>
      <c r="U7" s="595"/>
      <c r="V7" s="486"/>
      <c r="X7" s="593"/>
      <c r="Y7" s="593"/>
      <c r="Z7" s="593"/>
      <c r="AA7" s="593"/>
      <c r="AB7" s="593"/>
      <c r="AC7" s="593"/>
    </row>
    <row r="8" spans="1:29" ht="25.5">
      <c r="A8" s="40">
        <v>1</v>
      </c>
      <c r="B8" s="26" t="s">
        <v>120</v>
      </c>
      <c r="C8" s="66">
        <v>145.68</v>
      </c>
      <c r="D8" s="66">
        <v>0</v>
      </c>
      <c r="E8" s="66">
        <v>0</v>
      </c>
      <c r="F8" s="66">
        <v>23.08</v>
      </c>
      <c r="G8" s="66">
        <v>60.43</v>
      </c>
      <c r="H8" s="66">
        <v>3.67</v>
      </c>
      <c r="I8" s="66">
        <v>3.05</v>
      </c>
      <c r="J8" s="155">
        <v>235.91</v>
      </c>
      <c r="K8" s="66">
        <v>0</v>
      </c>
      <c r="L8" s="66">
        <v>0</v>
      </c>
      <c r="M8" s="66">
        <v>0</v>
      </c>
      <c r="N8" s="66">
        <v>0</v>
      </c>
      <c r="O8" s="66">
        <v>144.96</v>
      </c>
      <c r="P8" s="66">
        <v>15.37</v>
      </c>
      <c r="Q8" s="66">
        <v>4.93</v>
      </c>
      <c r="R8" s="66">
        <v>0</v>
      </c>
      <c r="S8" s="66">
        <v>0</v>
      </c>
      <c r="T8" s="66">
        <v>52.02</v>
      </c>
      <c r="U8" s="66">
        <v>22.79</v>
      </c>
      <c r="V8" s="171">
        <v>240.07000000000002</v>
      </c>
      <c r="W8" s="68"/>
      <c r="X8" s="66">
        <v>0</v>
      </c>
      <c r="Y8" s="66">
        <v>13.09</v>
      </c>
      <c r="Z8" s="66">
        <v>0.13</v>
      </c>
      <c r="AA8" s="66">
        <v>4.05</v>
      </c>
      <c r="AB8" s="66">
        <v>8.0299999999999994</v>
      </c>
      <c r="AC8" s="66">
        <v>1.87</v>
      </c>
    </row>
    <row r="9" spans="1:29" ht="25.5">
      <c r="A9" s="41">
        <v>2</v>
      </c>
      <c r="B9" s="26" t="s">
        <v>121</v>
      </c>
      <c r="C9" s="178">
        <v>19</v>
      </c>
      <c r="D9" s="156">
        <v>0</v>
      </c>
      <c r="E9" s="156">
        <v>0.4</v>
      </c>
      <c r="F9" s="156">
        <v>1</v>
      </c>
      <c r="G9" s="156">
        <v>0</v>
      </c>
      <c r="H9" s="156">
        <v>0</v>
      </c>
      <c r="I9" s="156">
        <v>6.6</v>
      </c>
      <c r="J9" s="155">
        <v>27</v>
      </c>
      <c r="K9" s="156">
        <v>0</v>
      </c>
      <c r="L9" s="156">
        <v>0</v>
      </c>
      <c r="M9" s="156">
        <v>0</v>
      </c>
      <c r="N9" s="156">
        <v>0</v>
      </c>
      <c r="O9" s="156">
        <v>22.45</v>
      </c>
      <c r="P9" s="156">
        <v>0</v>
      </c>
      <c r="Q9" s="156">
        <v>0</v>
      </c>
      <c r="R9" s="156">
        <v>0</v>
      </c>
      <c r="S9" s="156">
        <v>0</v>
      </c>
      <c r="T9" s="156">
        <v>4.55</v>
      </c>
      <c r="U9" s="170">
        <v>0</v>
      </c>
      <c r="V9" s="172">
        <v>27</v>
      </c>
      <c r="W9" s="169"/>
      <c r="X9" s="156">
        <v>0</v>
      </c>
      <c r="Y9" s="156">
        <v>0</v>
      </c>
      <c r="Z9" s="156">
        <v>0</v>
      </c>
      <c r="AA9" s="156">
        <v>2.1</v>
      </c>
      <c r="AB9" s="156">
        <v>0</v>
      </c>
      <c r="AC9" s="156">
        <v>0</v>
      </c>
    </row>
    <row r="10" spans="1:29" ht="25.5">
      <c r="A10" s="41">
        <v>3</v>
      </c>
      <c r="B10" s="27" t="s">
        <v>122</v>
      </c>
      <c r="C10" s="156">
        <v>18.600000000000001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5">
        <v>18.600000000000001</v>
      </c>
      <c r="K10" s="156">
        <v>0</v>
      </c>
      <c r="L10" s="156">
        <v>0</v>
      </c>
      <c r="M10" s="156">
        <v>0</v>
      </c>
      <c r="N10" s="156">
        <v>0</v>
      </c>
      <c r="O10" s="156">
        <v>6.11</v>
      </c>
      <c r="P10" s="156">
        <v>5.58</v>
      </c>
      <c r="Q10" s="156">
        <v>1.35</v>
      </c>
      <c r="R10" s="156">
        <v>0</v>
      </c>
      <c r="S10" s="156">
        <v>0</v>
      </c>
      <c r="T10" s="156">
        <v>5.35</v>
      </c>
      <c r="U10" s="170">
        <v>0.21</v>
      </c>
      <c r="V10" s="172">
        <v>18.600000000000001</v>
      </c>
      <c r="W10" s="169"/>
      <c r="X10" s="156">
        <v>0</v>
      </c>
      <c r="Y10" s="156">
        <v>0.56000000000000005</v>
      </c>
      <c r="Z10" s="156">
        <v>0</v>
      </c>
      <c r="AA10" s="156">
        <v>1.97</v>
      </c>
      <c r="AB10" s="156">
        <v>3.33</v>
      </c>
      <c r="AC10" s="156">
        <v>0</v>
      </c>
    </row>
    <row r="11" spans="1:29" ht="25.5">
      <c r="A11" s="40">
        <v>4</v>
      </c>
      <c r="B11" s="27" t="s">
        <v>123</v>
      </c>
      <c r="C11" s="156">
        <v>2.25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0.4</v>
      </c>
      <c r="J11" s="155">
        <v>2.65</v>
      </c>
      <c r="K11" s="156">
        <v>0</v>
      </c>
      <c r="L11" s="156">
        <v>0</v>
      </c>
      <c r="M11" s="156">
        <v>0</v>
      </c>
      <c r="N11" s="156">
        <v>0</v>
      </c>
      <c r="O11" s="156">
        <v>1.75</v>
      </c>
      <c r="P11" s="156">
        <v>0</v>
      </c>
      <c r="Q11" s="156">
        <v>0</v>
      </c>
      <c r="R11" s="156">
        <v>0</v>
      </c>
      <c r="S11" s="156">
        <v>0.9</v>
      </c>
      <c r="T11" s="156">
        <v>0</v>
      </c>
      <c r="U11" s="170">
        <v>0</v>
      </c>
      <c r="V11" s="172">
        <v>2.65</v>
      </c>
      <c r="W11" s="169"/>
      <c r="X11" s="156">
        <v>0</v>
      </c>
      <c r="Y11" s="156">
        <v>0</v>
      </c>
      <c r="Z11" s="156">
        <v>0</v>
      </c>
      <c r="AA11" s="156">
        <v>0.3</v>
      </c>
      <c r="AB11" s="156">
        <v>0</v>
      </c>
      <c r="AC11" s="156">
        <v>0</v>
      </c>
    </row>
    <row r="12" spans="1:29" ht="25.5">
      <c r="A12" s="41">
        <v>5</v>
      </c>
      <c r="B12" s="27" t="s">
        <v>124</v>
      </c>
      <c r="C12" s="156">
        <v>3</v>
      </c>
      <c r="D12" s="156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0.5</v>
      </c>
      <c r="J12" s="155">
        <v>3.5</v>
      </c>
      <c r="K12" s="156">
        <v>0</v>
      </c>
      <c r="L12" s="156">
        <v>0</v>
      </c>
      <c r="M12" s="156">
        <v>0</v>
      </c>
      <c r="N12" s="156">
        <v>0</v>
      </c>
      <c r="O12" s="156">
        <v>3.5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70">
        <v>0</v>
      </c>
      <c r="V12" s="172">
        <v>3.5</v>
      </c>
      <c r="W12" s="169"/>
      <c r="X12" s="156">
        <v>0</v>
      </c>
      <c r="Y12" s="156">
        <v>0.65</v>
      </c>
      <c r="Z12" s="156">
        <v>0</v>
      </c>
      <c r="AA12" s="156">
        <v>1.35</v>
      </c>
      <c r="AB12" s="156">
        <v>0.35</v>
      </c>
      <c r="AC12" s="156">
        <v>0</v>
      </c>
    </row>
    <row r="13" spans="1:29" ht="25.5">
      <c r="A13" s="41">
        <v>6</v>
      </c>
      <c r="B13" s="27" t="s">
        <v>63</v>
      </c>
      <c r="C13" s="156">
        <v>32.08</v>
      </c>
      <c r="D13" s="156">
        <v>0</v>
      </c>
      <c r="E13" s="156">
        <v>0</v>
      </c>
      <c r="F13" s="156">
        <v>42.96</v>
      </c>
      <c r="G13" s="156">
        <v>10</v>
      </c>
      <c r="H13" s="156">
        <v>0</v>
      </c>
      <c r="I13" s="156">
        <v>1.31</v>
      </c>
      <c r="J13" s="155">
        <v>86.35</v>
      </c>
      <c r="K13" s="156">
        <v>8</v>
      </c>
      <c r="L13" s="156">
        <v>13.32</v>
      </c>
      <c r="M13" s="156">
        <v>10.94</v>
      </c>
      <c r="N13" s="156">
        <v>14.26</v>
      </c>
      <c r="O13" s="156">
        <v>0.7</v>
      </c>
      <c r="P13" s="156">
        <v>0</v>
      </c>
      <c r="Q13" s="156">
        <v>0</v>
      </c>
      <c r="R13" s="156">
        <v>0</v>
      </c>
      <c r="S13" s="156">
        <v>4.2300000000000004</v>
      </c>
      <c r="T13" s="156">
        <v>11.99</v>
      </c>
      <c r="U13" s="170">
        <v>15.02</v>
      </c>
      <c r="V13" s="172">
        <v>78.460000000000008</v>
      </c>
      <c r="W13" s="169"/>
      <c r="X13" s="156">
        <v>0</v>
      </c>
      <c r="Y13" s="156">
        <v>3.08</v>
      </c>
      <c r="Z13" s="156">
        <v>0.3</v>
      </c>
      <c r="AA13" s="156">
        <v>5.57</v>
      </c>
      <c r="AB13" s="156">
        <v>14.22</v>
      </c>
      <c r="AC13" s="156">
        <v>0</v>
      </c>
    </row>
    <row r="14" spans="1:29" ht="25.5">
      <c r="A14" s="40">
        <v>7</v>
      </c>
      <c r="B14" s="27" t="s">
        <v>125</v>
      </c>
      <c r="C14" s="156">
        <v>30.4</v>
      </c>
      <c r="D14" s="156">
        <v>75</v>
      </c>
      <c r="E14" s="156">
        <v>0</v>
      </c>
      <c r="F14" s="156">
        <v>0</v>
      </c>
      <c r="G14" s="156">
        <v>3.2</v>
      </c>
      <c r="H14" s="156">
        <v>0</v>
      </c>
      <c r="I14" s="156">
        <v>4.3</v>
      </c>
      <c r="J14" s="155">
        <v>112.9</v>
      </c>
      <c r="K14" s="156">
        <v>0</v>
      </c>
      <c r="L14" s="156">
        <v>0</v>
      </c>
      <c r="M14" s="156">
        <v>0</v>
      </c>
      <c r="N14" s="156">
        <v>0</v>
      </c>
      <c r="O14" s="156">
        <v>33.229999999999997</v>
      </c>
      <c r="P14" s="156">
        <v>0</v>
      </c>
      <c r="Q14" s="156">
        <v>11.21</v>
      </c>
      <c r="R14" s="156">
        <v>0</v>
      </c>
      <c r="S14" s="156">
        <v>0</v>
      </c>
      <c r="T14" s="156">
        <v>41.64</v>
      </c>
      <c r="U14" s="170">
        <v>26.82</v>
      </c>
      <c r="V14" s="172">
        <v>112.9</v>
      </c>
      <c r="W14" s="169"/>
      <c r="X14" s="156">
        <v>0</v>
      </c>
      <c r="Y14" s="156">
        <v>3.44</v>
      </c>
      <c r="Z14" s="156">
        <v>0.41</v>
      </c>
      <c r="AA14" s="156">
        <v>7.35</v>
      </c>
      <c r="AB14" s="156">
        <v>8.68</v>
      </c>
      <c r="AC14" s="156">
        <v>1.58</v>
      </c>
    </row>
    <row r="15" spans="1:29" ht="15">
      <c r="A15" s="41">
        <v>8</v>
      </c>
      <c r="B15" s="27" t="s">
        <v>126</v>
      </c>
      <c r="C15" s="156">
        <v>20</v>
      </c>
      <c r="D15" s="156">
        <v>0</v>
      </c>
      <c r="E15" s="156">
        <v>0</v>
      </c>
      <c r="F15" s="156">
        <v>0</v>
      </c>
      <c r="G15" s="156">
        <v>0</v>
      </c>
      <c r="H15" s="156">
        <v>0.1</v>
      </c>
      <c r="I15" s="156">
        <v>0.19</v>
      </c>
      <c r="J15" s="155">
        <v>20.290000000000003</v>
      </c>
      <c r="K15" s="156">
        <v>0</v>
      </c>
      <c r="L15" s="156">
        <v>0</v>
      </c>
      <c r="M15" s="156">
        <v>0</v>
      </c>
      <c r="N15" s="156">
        <v>0</v>
      </c>
      <c r="O15" s="156">
        <v>12.67</v>
      </c>
      <c r="P15" s="156">
        <v>2.6</v>
      </c>
      <c r="Q15" s="156">
        <v>0</v>
      </c>
      <c r="R15" s="156">
        <v>0</v>
      </c>
      <c r="S15" s="156">
        <v>0</v>
      </c>
      <c r="T15" s="156">
        <v>2.73</v>
      </c>
      <c r="U15" s="170">
        <v>2.29</v>
      </c>
      <c r="V15" s="172">
        <v>20.29</v>
      </c>
      <c r="W15" s="169"/>
      <c r="X15" s="156">
        <v>0</v>
      </c>
      <c r="Y15" s="156">
        <v>0.47</v>
      </c>
      <c r="Z15" s="156">
        <v>0</v>
      </c>
      <c r="AA15" s="156">
        <v>0</v>
      </c>
      <c r="AB15" s="156">
        <v>0</v>
      </c>
      <c r="AC15" s="156">
        <v>1.66</v>
      </c>
    </row>
    <row r="16" spans="1:29" ht="25.5">
      <c r="A16" s="41">
        <v>9</v>
      </c>
      <c r="B16" s="27" t="s">
        <v>127</v>
      </c>
      <c r="C16" s="156">
        <v>11.75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5">
        <v>11.75</v>
      </c>
      <c r="K16" s="156">
        <v>0</v>
      </c>
      <c r="L16" s="156">
        <v>0</v>
      </c>
      <c r="M16" s="156">
        <v>7.75</v>
      </c>
      <c r="N16" s="156">
        <v>0</v>
      </c>
      <c r="O16" s="156">
        <v>0</v>
      </c>
      <c r="P16" s="156">
        <v>0</v>
      </c>
      <c r="Q16" s="156">
        <v>0.5</v>
      </c>
      <c r="R16" s="156">
        <v>0</v>
      </c>
      <c r="S16" s="156">
        <v>0</v>
      </c>
      <c r="T16" s="156">
        <v>3.5</v>
      </c>
      <c r="U16" s="170">
        <v>0</v>
      </c>
      <c r="V16" s="172">
        <v>11.75</v>
      </c>
      <c r="W16" s="169"/>
      <c r="X16" s="156">
        <v>0</v>
      </c>
      <c r="Y16" s="156">
        <v>0</v>
      </c>
      <c r="Z16" s="156">
        <v>0</v>
      </c>
      <c r="AA16" s="156">
        <v>0.68</v>
      </c>
      <c r="AB16" s="156">
        <v>1.04</v>
      </c>
      <c r="AC16" s="156">
        <v>0</v>
      </c>
    </row>
    <row r="17" spans="1:38" ht="25.5">
      <c r="A17" s="40">
        <v>10</v>
      </c>
      <c r="B17" s="27" t="s">
        <v>128</v>
      </c>
      <c r="C17" s="156">
        <v>4.3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5">
        <v>4.3</v>
      </c>
      <c r="K17" s="156">
        <v>0</v>
      </c>
      <c r="L17" s="156">
        <v>0</v>
      </c>
      <c r="M17" s="156">
        <v>0</v>
      </c>
      <c r="N17" s="156">
        <v>0</v>
      </c>
      <c r="O17" s="156">
        <v>4.3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70">
        <v>0</v>
      </c>
      <c r="V17" s="172">
        <v>4.3</v>
      </c>
      <c r="W17" s="169"/>
      <c r="X17" s="156">
        <v>0</v>
      </c>
      <c r="Y17" s="156">
        <v>0.6</v>
      </c>
      <c r="Z17" s="156">
        <v>0</v>
      </c>
      <c r="AA17" s="156">
        <v>0</v>
      </c>
      <c r="AB17" s="156">
        <v>0.12</v>
      </c>
      <c r="AC17" s="156">
        <v>0</v>
      </c>
    </row>
    <row r="18" spans="1:38" ht="25.5">
      <c r="A18" s="41">
        <v>11</v>
      </c>
      <c r="B18" s="27" t="s">
        <v>129</v>
      </c>
      <c r="C18" s="156">
        <v>17.2</v>
      </c>
      <c r="D18" s="156">
        <v>0</v>
      </c>
      <c r="E18" s="156">
        <v>1.7</v>
      </c>
      <c r="F18" s="156">
        <v>0</v>
      </c>
      <c r="G18" s="156">
        <v>0</v>
      </c>
      <c r="H18" s="156">
        <v>0.35</v>
      </c>
      <c r="I18" s="156">
        <v>4.18</v>
      </c>
      <c r="J18" s="155">
        <v>23.43</v>
      </c>
      <c r="K18" s="156">
        <v>0</v>
      </c>
      <c r="L18" s="156">
        <v>0</v>
      </c>
      <c r="M18" s="156">
        <v>2.2000000000000002</v>
      </c>
      <c r="N18" s="156">
        <v>0</v>
      </c>
      <c r="O18" s="156">
        <v>15.03</v>
      </c>
      <c r="P18" s="156">
        <v>1.7</v>
      </c>
      <c r="Q18" s="156">
        <v>4.5</v>
      </c>
      <c r="R18" s="156">
        <v>0</v>
      </c>
      <c r="S18" s="156">
        <v>0</v>
      </c>
      <c r="T18" s="156">
        <v>0</v>
      </c>
      <c r="U18" s="170">
        <v>0</v>
      </c>
      <c r="V18" s="172">
        <v>23.43</v>
      </c>
      <c r="W18" s="169"/>
      <c r="X18" s="156">
        <v>0</v>
      </c>
      <c r="Y18" s="156">
        <v>0</v>
      </c>
      <c r="Z18" s="156">
        <v>0</v>
      </c>
      <c r="AA18" s="156">
        <v>2.4500000000000002</v>
      </c>
      <c r="AB18" s="156">
        <v>2.6</v>
      </c>
      <c r="AC18" s="156">
        <v>0</v>
      </c>
    </row>
    <row r="19" spans="1:38" ht="25.5">
      <c r="A19" s="41">
        <v>12</v>
      </c>
      <c r="B19" s="38" t="s">
        <v>33</v>
      </c>
      <c r="C19" s="156">
        <v>79.08</v>
      </c>
      <c r="D19" s="156">
        <v>0</v>
      </c>
      <c r="E19" s="156">
        <v>0</v>
      </c>
      <c r="F19" s="156">
        <v>10.348000000000001</v>
      </c>
      <c r="G19" s="156">
        <v>0</v>
      </c>
      <c r="H19" s="156">
        <v>0</v>
      </c>
      <c r="I19" s="156">
        <v>53.609000000000002</v>
      </c>
      <c r="J19" s="155">
        <v>143.03700000000001</v>
      </c>
      <c r="K19" s="156">
        <v>4.3132099999999998</v>
      </c>
      <c r="L19" s="156">
        <v>72.284000000000006</v>
      </c>
      <c r="M19" s="156">
        <v>1.2287999999999999</v>
      </c>
      <c r="N19" s="156">
        <v>8.7212300000000003</v>
      </c>
      <c r="O19" s="156">
        <v>8</v>
      </c>
      <c r="P19" s="156">
        <v>0</v>
      </c>
      <c r="Q19" s="156">
        <v>0.48899999999999999</v>
      </c>
      <c r="R19" s="156">
        <v>0</v>
      </c>
      <c r="S19" s="156">
        <v>0</v>
      </c>
      <c r="T19" s="156">
        <v>17.52036</v>
      </c>
      <c r="U19" s="170">
        <v>25.757439999999999</v>
      </c>
      <c r="V19" s="172">
        <v>138.31404000000001</v>
      </c>
      <c r="W19" s="169"/>
      <c r="X19" s="156">
        <v>0.06</v>
      </c>
      <c r="Y19" s="156">
        <v>0</v>
      </c>
      <c r="Z19" s="156">
        <v>0</v>
      </c>
      <c r="AA19" s="156">
        <v>17.70682</v>
      </c>
      <c r="AB19" s="156">
        <v>17.205959999999997</v>
      </c>
      <c r="AC19" s="156">
        <v>1.8779999999999999</v>
      </c>
    </row>
    <row r="20" spans="1:38" ht="25.5">
      <c r="A20" s="40">
        <v>13</v>
      </c>
      <c r="B20" s="26" t="s">
        <v>34</v>
      </c>
      <c r="C20" s="156">
        <v>17.48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5">
        <v>17.48</v>
      </c>
      <c r="K20" s="156">
        <v>1.94</v>
      </c>
      <c r="L20" s="156">
        <v>15.3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70">
        <v>0.24</v>
      </c>
      <c r="V20" s="172">
        <v>17.48</v>
      </c>
      <c r="W20" s="169"/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56">
        <v>0</v>
      </c>
    </row>
    <row r="21" spans="1:38" ht="25.5">
      <c r="A21" s="41">
        <v>14</v>
      </c>
      <c r="B21" s="27" t="s">
        <v>130</v>
      </c>
      <c r="C21" s="156">
        <v>38</v>
      </c>
      <c r="D21" s="156">
        <v>0</v>
      </c>
      <c r="E21" s="156">
        <v>0</v>
      </c>
      <c r="F21" s="156">
        <v>0</v>
      </c>
      <c r="G21" s="156">
        <v>0</v>
      </c>
      <c r="H21" s="156">
        <v>349.7</v>
      </c>
      <c r="I21" s="156">
        <v>35.299999999999997</v>
      </c>
      <c r="J21" s="155">
        <v>423</v>
      </c>
      <c r="K21" s="156">
        <v>0</v>
      </c>
      <c r="L21" s="156">
        <v>0</v>
      </c>
      <c r="M21" s="156">
        <v>0</v>
      </c>
      <c r="N21" s="156">
        <v>0</v>
      </c>
      <c r="O21" s="156">
        <v>64.900000000000006</v>
      </c>
      <c r="P21" s="156">
        <v>1</v>
      </c>
      <c r="Q21" s="156">
        <v>0</v>
      </c>
      <c r="R21" s="156">
        <v>0</v>
      </c>
      <c r="S21" s="156">
        <v>1.4</v>
      </c>
      <c r="T21" s="156">
        <v>112.7</v>
      </c>
      <c r="U21" s="170">
        <v>243</v>
      </c>
      <c r="V21" s="172">
        <v>423</v>
      </c>
      <c r="W21" s="169"/>
      <c r="X21" s="156">
        <v>0</v>
      </c>
      <c r="Y21" s="156">
        <v>4.8</v>
      </c>
      <c r="Z21" s="156">
        <v>1</v>
      </c>
      <c r="AA21" s="156">
        <v>7.1</v>
      </c>
      <c r="AB21" s="156">
        <v>0</v>
      </c>
      <c r="AC21" s="156">
        <v>15.8</v>
      </c>
    </row>
    <row r="22" spans="1:38" ht="25.5">
      <c r="A22" s="41">
        <v>15</v>
      </c>
      <c r="B22" s="27" t="s">
        <v>131</v>
      </c>
      <c r="C22" s="156">
        <v>7</v>
      </c>
      <c r="D22" s="156">
        <v>0</v>
      </c>
      <c r="E22" s="156">
        <v>0</v>
      </c>
      <c r="F22" s="156">
        <v>0</v>
      </c>
      <c r="G22" s="156">
        <v>0</v>
      </c>
      <c r="H22" s="156">
        <v>0</v>
      </c>
      <c r="I22" s="156">
        <v>25.3</v>
      </c>
      <c r="J22" s="155">
        <v>32.299999999999997</v>
      </c>
      <c r="K22" s="156">
        <v>2</v>
      </c>
      <c r="L22" s="156">
        <v>0</v>
      </c>
      <c r="M22" s="156">
        <v>1.4</v>
      </c>
      <c r="N22" s="156">
        <v>0</v>
      </c>
      <c r="O22" s="156">
        <v>20.3</v>
      </c>
      <c r="P22" s="156">
        <v>0</v>
      </c>
      <c r="Q22" s="156">
        <v>1.6</v>
      </c>
      <c r="R22" s="156">
        <v>0</v>
      </c>
      <c r="S22" s="156">
        <v>0</v>
      </c>
      <c r="T22" s="156">
        <v>0</v>
      </c>
      <c r="U22" s="170">
        <v>0</v>
      </c>
      <c r="V22" s="172">
        <v>25.3</v>
      </c>
      <c r="W22" s="169"/>
      <c r="X22" s="156">
        <v>0.1</v>
      </c>
      <c r="Y22" s="156">
        <v>15.6</v>
      </c>
      <c r="Z22" s="156">
        <v>0</v>
      </c>
      <c r="AA22" s="156">
        <v>1.2</v>
      </c>
      <c r="AB22" s="156">
        <v>0</v>
      </c>
      <c r="AC22" s="156">
        <v>0</v>
      </c>
    </row>
    <row r="23" spans="1:38" ht="25.5">
      <c r="A23" s="40">
        <v>16</v>
      </c>
      <c r="B23" s="27" t="s">
        <v>132</v>
      </c>
      <c r="C23" s="156">
        <v>79</v>
      </c>
      <c r="D23" s="156">
        <v>288.38</v>
      </c>
      <c r="E23" s="156">
        <v>2</v>
      </c>
      <c r="F23" s="156">
        <v>0</v>
      </c>
      <c r="G23" s="156">
        <v>0</v>
      </c>
      <c r="H23" s="156">
        <v>0</v>
      </c>
      <c r="I23" s="156">
        <v>2.1</v>
      </c>
      <c r="J23" s="155">
        <v>371.48</v>
      </c>
      <c r="K23" s="156">
        <v>34.57</v>
      </c>
      <c r="L23" s="156">
        <v>278.11</v>
      </c>
      <c r="M23" s="156">
        <v>0</v>
      </c>
      <c r="N23" s="156">
        <v>0</v>
      </c>
      <c r="O23" s="156">
        <v>6.69</v>
      </c>
      <c r="P23" s="156">
        <v>0</v>
      </c>
      <c r="Q23" s="156">
        <v>8.67</v>
      </c>
      <c r="R23" s="156">
        <v>0</v>
      </c>
      <c r="S23" s="156">
        <v>0</v>
      </c>
      <c r="T23" s="156">
        <v>32.799999999999997</v>
      </c>
      <c r="U23" s="170">
        <v>10.64</v>
      </c>
      <c r="V23" s="172">
        <v>371.48</v>
      </c>
      <c r="W23" s="169"/>
      <c r="X23" s="156">
        <v>0</v>
      </c>
      <c r="Y23" s="156">
        <v>6.45</v>
      </c>
      <c r="Z23" s="156">
        <v>0</v>
      </c>
      <c r="AA23" s="156">
        <v>28.09</v>
      </c>
      <c r="AB23" s="156">
        <v>0</v>
      </c>
      <c r="AC23" s="156">
        <v>0.68</v>
      </c>
    </row>
    <row r="24" spans="1:38" ht="15">
      <c r="A24" s="41">
        <v>17</v>
      </c>
      <c r="B24" s="27" t="s">
        <v>133</v>
      </c>
      <c r="C24" s="156">
        <v>23.3</v>
      </c>
      <c r="D24" s="156">
        <v>2.61</v>
      </c>
      <c r="E24" s="156">
        <v>0</v>
      </c>
      <c r="F24" s="156">
        <v>0</v>
      </c>
      <c r="G24" s="156">
        <v>0</v>
      </c>
      <c r="H24" s="156">
        <v>0</v>
      </c>
      <c r="I24" s="156">
        <v>30</v>
      </c>
      <c r="J24" s="155">
        <v>55.91</v>
      </c>
      <c r="K24" s="156">
        <v>0</v>
      </c>
      <c r="L24" s="156">
        <v>0</v>
      </c>
      <c r="M24" s="156">
        <v>20</v>
      </c>
      <c r="N24" s="156">
        <v>0</v>
      </c>
      <c r="O24" s="156">
        <v>25</v>
      </c>
      <c r="P24" s="156">
        <v>0</v>
      </c>
      <c r="Q24" s="156">
        <v>2.91</v>
      </c>
      <c r="R24" s="156">
        <v>0</v>
      </c>
      <c r="S24" s="156">
        <v>0</v>
      </c>
      <c r="T24" s="156">
        <v>8</v>
      </c>
      <c r="U24" s="170">
        <v>0</v>
      </c>
      <c r="V24" s="172">
        <v>55.91</v>
      </c>
      <c r="W24" s="169"/>
      <c r="X24" s="156">
        <v>0</v>
      </c>
      <c r="Y24" s="156">
        <v>5</v>
      </c>
      <c r="Z24" s="156">
        <v>0</v>
      </c>
      <c r="AA24" s="156">
        <v>0</v>
      </c>
      <c r="AB24" s="156">
        <v>4</v>
      </c>
      <c r="AC24" s="156">
        <v>0</v>
      </c>
    </row>
    <row r="25" spans="1:38" ht="14.85" customHeight="1">
      <c r="A25" s="41">
        <v>18</v>
      </c>
      <c r="B25" s="27" t="s">
        <v>135</v>
      </c>
      <c r="C25" s="156">
        <v>12</v>
      </c>
      <c r="D25" s="156">
        <v>60</v>
      </c>
      <c r="E25" s="156">
        <v>20</v>
      </c>
      <c r="F25" s="156">
        <v>0</v>
      </c>
      <c r="G25" s="156">
        <v>0</v>
      </c>
      <c r="H25" s="156">
        <v>52</v>
      </c>
      <c r="I25" s="156">
        <v>0</v>
      </c>
      <c r="J25" s="155">
        <v>144</v>
      </c>
      <c r="K25" s="156">
        <v>20.2</v>
      </c>
      <c r="L25" s="156">
        <v>5.8</v>
      </c>
      <c r="M25" s="156">
        <v>0</v>
      </c>
      <c r="N25" s="156">
        <v>0</v>
      </c>
      <c r="O25" s="156">
        <v>38.950000000000003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70">
        <v>79.05</v>
      </c>
      <c r="V25" s="172">
        <v>144</v>
      </c>
      <c r="W25" s="169"/>
      <c r="X25" s="156">
        <v>0</v>
      </c>
      <c r="Y25" s="156">
        <v>0</v>
      </c>
      <c r="Z25" s="156">
        <v>5</v>
      </c>
      <c r="AA25" s="156">
        <v>45</v>
      </c>
      <c r="AB25" s="156">
        <v>12</v>
      </c>
      <c r="AC25" s="156">
        <v>0</v>
      </c>
    </row>
    <row r="26" spans="1:38" ht="22.5" customHeight="1">
      <c r="A26" s="40">
        <v>19</v>
      </c>
      <c r="B26" s="27" t="s">
        <v>134</v>
      </c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12.3</v>
      </c>
      <c r="J26" s="155">
        <v>12.3</v>
      </c>
      <c r="K26" s="156">
        <v>12.3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70">
        <v>0</v>
      </c>
      <c r="V26" s="172">
        <v>12.3</v>
      </c>
      <c r="W26" s="169"/>
      <c r="X26" s="156">
        <v>0</v>
      </c>
      <c r="Y26" s="156">
        <v>1.8</v>
      </c>
      <c r="Z26" s="156">
        <v>0</v>
      </c>
      <c r="AA26" s="156">
        <v>0</v>
      </c>
      <c r="AB26" s="156">
        <v>4</v>
      </c>
      <c r="AC26" s="156">
        <v>0</v>
      </c>
    </row>
    <row r="27" spans="1:38" ht="25.5">
      <c r="A27" s="41">
        <v>20</v>
      </c>
      <c r="B27" s="27" t="s">
        <v>35</v>
      </c>
      <c r="C27" s="156">
        <v>85.18</v>
      </c>
      <c r="D27" s="156">
        <v>0</v>
      </c>
      <c r="E27" s="156">
        <v>0.3</v>
      </c>
      <c r="F27" s="156">
        <v>10</v>
      </c>
      <c r="G27" s="156">
        <v>6</v>
      </c>
      <c r="H27" s="156">
        <v>94.6</v>
      </c>
      <c r="I27" s="156">
        <v>40.4</v>
      </c>
      <c r="J27" s="155">
        <v>236.48</v>
      </c>
      <c r="K27" s="156">
        <v>70.989999999999995</v>
      </c>
      <c r="L27" s="156">
        <v>34.04</v>
      </c>
      <c r="M27" s="156">
        <v>19.39</v>
      </c>
      <c r="N27" s="156">
        <v>0</v>
      </c>
      <c r="O27" s="156">
        <v>7.5</v>
      </c>
      <c r="P27" s="156">
        <v>0</v>
      </c>
      <c r="Q27" s="156">
        <v>1.2</v>
      </c>
      <c r="R27" s="156">
        <v>0</v>
      </c>
      <c r="S27" s="156">
        <v>0</v>
      </c>
      <c r="T27" s="156">
        <v>39.229999999999997</v>
      </c>
      <c r="U27" s="170">
        <v>63.52</v>
      </c>
      <c r="V27" s="172">
        <v>235.87</v>
      </c>
      <c r="W27" s="169"/>
      <c r="X27" s="156">
        <v>0</v>
      </c>
      <c r="Y27" s="156">
        <v>15.5</v>
      </c>
      <c r="Z27" s="156">
        <v>0.4</v>
      </c>
      <c r="AA27" s="156">
        <v>34.43</v>
      </c>
      <c r="AB27" s="156">
        <v>10.5</v>
      </c>
      <c r="AC27" s="156">
        <v>2.9</v>
      </c>
    </row>
    <row r="28" spans="1:38" ht="13.5" thickBot="1">
      <c r="A28" s="403" t="s">
        <v>36</v>
      </c>
      <c r="B28" s="404"/>
      <c r="C28" s="163">
        <v>645.29999999999995</v>
      </c>
      <c r="D28" s="163">
        <v>425.99</v>
      </c>
      <c r="E28" s="163">
        <v>24.400000000000002</v>
      </c>
      <c r="F28" s="163">
        <v>87.387999999999991</v>
      </c>
      <c r="G28" s="163">
        <v>79.63000000000001</v>
      </c>
      <c r="H28" s="163">
        <v>500.41999999999996</v>
      </c>
      <c r="I28" s="163">
        <v>219.53900000000002</v>
      </c>
      <c r="J28" s="164">
        <v>1982.6670000000001</v>
      </c>
      <c r="K28" s="163">
        <v>154.31321</v>
      </c>
      <c r="L28" s="163">
        <v>418.85400000000004</v>
      </c>
      <c r="M28" s="163">
        <v>62.908799999999999</v>
      </c>
      <c r="N28" s="163">
        <v>22.98123</v>
      </c>
      <c r="O28" s="163">
        <v>416.04</v>
      </c>
      <c r="P28" s="163">
        <v>26.25</v>
      </c>
      <c r="Q28" s="163">
        <v>37.359000000000009</v>
      </c>
      <c r="R28" s="163">
        <v>0</v>
      </c>
      <c r="S28" s="163">
        <v>6.5300000000000011</v>
      </c>
      <c r="T28" s="163">
        <v>332.03036000000003</v>
      </c>
      <c r="U28" s="163">
        <v>489.33743999999996</v>
      </c>
      <c r="V28" s="173">
        <v>1966.6040399999999</v>
      </c>
      <c r="W28" s="174"/>
      <c r="X28" s="163">
        <v>0.16</v>
      </c>
      <c r="Y28" s="163">
        <v>71.040000000000006</v>
      </c>
      <c r="Z28" s="163">
        <v>7.24</v>
      </c>
      <c r="AA28" s="163">
        <v>159.34682000000001</v>
      </c>
      <c r="AB28" s="163">
        <v>86.075959999999995</v>
      </c>
      <c r="AC28" s="163">
        <v>26.367999999999999</v>
      </c>
    </row>
    <row r="29" spans="1:38" ht="13.5" thickTop="1">
      <c r="A29" s="179"/>
      <c r="B29" s="179"/>
      <c r="C29" s="180"/>
      <c r="D29" s="180"/>
      <c r="E29" s="180"/>
      <c r="F29" s="180"/>
      <c r="G29" s="180"/>
      <c r="H29" s="180"/>
      <c r="I29" s="180"/>
      <c r="J29" s="167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67"/>
      <c r="W29" s="68"/>
      <c r="X29" s="181"/>
      <c r="Y29" s="181"/>
      <c r="Z29" s="181"/>
      <c r="AA29" s="181"/>
      <c r="AB29" s="181"/>
      <c r="AC29" s="181"/>
    </row>
    <row r="30" spans="1:38">
      <c r="C30" s="182"/>
      <c r="D30" s="182"/>
      <c r="E30" s="182"/>
      <c r="F30" s="182"/>
      <c r="G30" s="182"/>
      <c r="H30" s="182"/>
      <c r="I30" s="182"/>
      <c r="J30" s="75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75"/>
      <c r="W30" s="76"/>
      <c r="X30" s="182"/>
      <c r="Y30" s="182"/>
      <c r="Z30" s="182"/>
      <c r="AA30" s="182"/>
      <c r="AB30" s="182"/>
      <c r="AC30" s="182"/>
      <c r="AD30" s="183"/>
      <c r="AE30" s="183"/>
      <c r="AF30" s="183"/>
      <c r="AG30" s="183"/>
      <c r="AH30" s="183"/>
      <c r="AI30" s="183"/>
      <c r="AJ30" s="183"/>
      <c r="AK30" s="183"/>
      <c r="AL30" s="183"/>
    </row>
    <row r="31" spans="1:38" s="12" customFormat="1" ht="26.25">
      <c r="A31" s="43"/>
      <c r="B31" s="44" t="s">
        <v>178</v>
      </c>
      <c r="C31" s="184">
        <v>15</v>
      </c>
      <c r="D31" s="184">
        <v>0</v>
      </c>
      <c r="E31" s="184">
        <v>0</v>
      </c>
      <c r="F31" s="184">
        <v>5</v>
      </c>
      <c r="G31" s="184">
        <v>0</v>
      </c>
      <c r="H31" s="184">
        <v>0</v>
      </c>
      <c r="I31" s="184">
        <v>7.5</v>
      </c>
      <c r="J31" s="155">
        <v>27.5</v>
      </c>
      <c r="K31" s="184">
        <v>1.1499999999999999</v>
      </c>
      <c r="L31" s="184">
        <v>16.059999999999999</v>
      </c>
      <c r="M31" s="184">
        <v>0</v>
      </c>
      <c r="N31" s="184">
        <v>0</v>
      </c>
      <c r="O31" s="184">
        <v>0</v>
      </c>
      <c r="P31" s="184">
        <v>0</v>
      </c>
      <c r="Q31" s="184">
        <v>8.4499999999999993</v>
      </c>
      <c r="R31" s="184">
        <v>0</v>
      </c>
      <c r="S31" s="184">
        <v>0</v>
      </c>
      <c r="T31" s="184">
        <v>0</v>
      </c>
      <c r="U31" s="184">
        <v>1.84</v>
      </c>
      <c r="V31" s="155">
        <v>27.499999999999996</v>
      </c>
      <c r="W31" s="185"/>
      <c r="X31" s="184">
        <v>0</v>
      </c>
      <c r="Y31" s="184">
        <v>3.3</v>
      </c>
      <c r="Z31" s="184">
        <v>0</v>
      </c>
      <c r="AA31" s="184">
        <v>0</v>
      </c>
      <c r="AB31" s="184">
        <v>8.84</v>
      </c>
      <c r="AC31" s="184">
        <v>2.0299999999999998</v>
      </c>
      <c r="AD31" s="186"/>
      <c r="AE31" s="186"/>
      <c r="AF31" s="186"/>
      <c r="AG31" s="186"/>
      <c r="AH31" s="186"/>
      <c r="AI31" s="186"/>
      <c r="AJ31" s="186"/>
      <c r="AK31" s="48"/>
      <c r="AL31" s="48"/>
    </row>
    <row r="32" spans="1:38">
      <c r="W32" s="45"/>
      <c r="AD32" s="183"/>
      <c r="AE32" s="183"/>
      <c r="AF32" s="183"/>
      <c r="AG32" s="183"/>
      <c r="AH32" s="183"/>
      <c r="AI32" s="183"/>
      <c r="AJ32" s="183"/>
      <c r="AK32" s="183"/>
      <c r="AL32" s="183"/>
    </row>
    <row r="33" spans="23:38">
      <c r="W33" s="45"/>
      <c r="AD33" s="183"/>
      <c r="AE33" s="183"/>
      <c r="AF33" s="183"/>
      <c r="AG33" s="183"/>
      <c r="AH33" s="183"/>
      <c r="AI33" s="183"/>
      <c r="AJ33" s="183"/>
      <c r="AK33" s="183"/>
      <c r="AL33" s="183"/>
    </row>
    <row r="34" spans="23:38">
      <c r="AD34" s="183"/>
      <c r="AE34" s="183"/>
      <c r="AF34" s="183"/>
      <c r="AG34" s="183"/>
      <c r="AH34" s="183"/>
      <c r="AI34" s="183"/>
      <c r="AJ34" s="183"/>
      <c r="AK34" s="183"/>
      <c r="AL34" s="183"/>
    </row>
  </sheetData>
  <mergeCells count="30">
    <mergeCell ref="K3:U3"/>
    <mergeCell ref="F4:F7"/>
    <mergeCell ref="D6:D7"/>
    <mergeCell ref="O4:P6"/>
    <mergeCell ref="G4:G7"/>
    <mergeCell ref="Q4:R6"/>
    <mergeCell ref="S4:S6"/>
    <mergeCell ref="H4:H7"/>
    <mergeCell ref="I4:I7"/>
    <mergeCell ref="A1:E1"/>
    <mergeCell ref="A3:A7"/>
    <mergeCell ref="B3:B7"/>
    <mergeCell ref="C3:I3"/>
    <mergeCell ref="J3:J7"/>
    <mergeCell ref="AB4:AB7"/>
    <mergeCell ref="AC4:AC7"/>
    <mergeCell ref="V3:V7"/>
    <mergeCell ref="X3:AC3"/>
    <mergeCell ref="AA4:AA7"/>
    <mergeCell ref="Z4:Z7"/>
    <mergeCell ref="A28:B28"/>
    <mergeCell ref="X4:X7"/>
    <mergeCell ref="Y4:Y7"/>
    <mergeCell ref="C4:D5"/>
    <mergeCell ref="E4:E7"/>
    <mergeCell ref="C6:C7"/>
    <mergeCell ref="K4:L6"/>
    <mergeCell ref="M4:N6"/>
    <mergeCell ref="T6:T7"/>
    <mergeCell ref="U6:U7"/>
  </mergeCells>
  <conditionalFormatting sqref="AD2:IV65536 W28:AC28 C8:U8 C28:U28 C9 J9:J27 W9:W27 A29:AC30 A32:AC65536 A31:U31 W31:AC31">
    <cfRule type="cellIs" dxfId="50" priority="22" stopIfTrue="1" operator="equal">
      <formula>0</formula>
    </cfRule>
  </conditionalFormatting>
  <conditionalFormatting sqref="A2:B27 C2:AC7 W8 A28">
    <cfRule type="expression" dxfId="49" priority="23" stopIfTrue="1">
      <formula>0</formula>
    </cfRule>
  </conditionalFormatting>
  <conditionalFormatting sqref="V8:V28">
    <cfRule type="cellIs" dxfId="48" priority="21" stopIfTrue="1" operator="equal">
      <formula>0</formula>
    </cfRule>
  </conditionalFormatting>
  <conditionalFormatting sqref="X8:AC8">
    <cfRule type="cellIs" dxfId="47" priority="20" stopIfTrue="1" operator="equal">
      <formula>0</formula>
    </cfRule>
  </conditionalFormatting>
  <conditionalFormatting sqref="D15:I15 D11:I12 D19:I19 D14 C10:C27 D25:I26">
    <cfRule type="cellIs" dxfId="46" priority="19" stopIfTrue="1" operator="equal">
      <formula>0</formula>
    </cfRule>
  </conditionalFormatting>
  <conditionalFormatting sqref="D9:I10 D16:I18 D13:I13 D27:I27 D20:I24 E14:I14">
    <cfRule type="cellIs" dxfId="45" priority="18" stopIfTrue="1" operator="equal">
      <formula>0</formula>
    </cfRule>
  </conditionalFormatting>
  <conditionalFormatting sqref="K9:U10 K16:U18 K13:U14 K27:U27 K20:U24">
    <cfRule type="cellIs" dxfId="44" priority="17" stopIfTrue="1" operator="equal">
      <formula>0</formula>
    </cfRule>
  </conditionalFormatting>
  <conditionalFormatting sqref="X9:AC10 X16:AC18 X13:AC14 X27:AC27 X20:AC24">
    <cfRule type="cellIs" dxfId="43" priority="16" stopIfTrue="1" operator="equal">
      <formula>0</formula>
    </cfRule>
  </conditionalFormatting>
  <conditionalFormatting sqref="V31">
    <cfRule type="cellIs" dxfId="42" priority="15" stopIfTrue="1" operator="equal">
      <formula>0</formula>
    </cfRule>
  </conditionalFormatting>
  <conditionalFormatting sqref="K15:U15">
    <cfRule type="cellIs" dxfId="41" priority="14" stopIfTrue="1" operator="equal">
      <formula>0</formula>
    </cfRule>
  </conditionalFormatting>
  <conditionalFormatting sqref="X15:AC15">
    <cfRule type="cellIs" dxfId="40" priority="13" stopIfTrue="1" operator="equal">
      <formula>0</formula>
    </cfRule>
  </conditionalFormatting>
  <conditionalFormatting sqref="K11:U11">
    <cfRule type="cellIs" dxfId="39" priority="12" stopIfTrue="1" operator="equal">
      <formula>0</formula>
    </cfRule>
  </conditionalFormatting>
  <conditionalFormatting sqref="X11:AC11">
    <cfRule type="cellIs" dxfId="38" priority="11" stopIfTrue="1" operator="equal">
      <formula>0</formula>
    </cfRule>
  </conditionalFormatting>
  <conditionalFormatting sqref="K12:U12">
    <cfRule type="cellIs" dxfId="37" priority="10" stopIfTrue="1" operator="equal">
      <formula>0</formula>
    </cfRule>
  </conditionalFormatting>
  <conditionalFormatting sqref="X12:AC12">
    <cfRule type="cellIs" dxfId="36" priority="9" stopIfTrue="1" operator="equal">
      <formula>0</formula>
    </cfRule>
  </conditionalFormatting>
  <conditionalFormatting sqref="K25:U25">
    <cfRule type="cellIs" dxfId="35" priority="8" stopIfTrue="1" operator="equal">
      <formula>0</formula>
    </cfRule>
  </conditionalFormatting>
  <conditionalFormatting sqref="X25:AC25">
    <cfRule type="cellIs" dxfId="34" priority="7" stopIfTrue="1" operator="equal">
      <formula>0</formula>
    </cfRule>
  </conditionalFormatting>
  <conditionalFormatting sqref="K19:U19">
    <cfRule type="cellIs" dxfId="33" priority="6" stopIfTrue="1" operator="equal">
      <formula>0</formula>
    </cfRule>
  </conditionalFormatting>
  <conditionalFormatting sqref="X19:AC19">
    <cfRule type="cellIs" dxfId="32" priority="5" stopIfTrue="1" operator="equal">
      <formula>0</formula>
    </cfRule>
  </conditionalFormatting>
  <conditionalFormatting sqref="K26:U26">
    <cfRule type="cellIs" dxfId="31" priority="4" stopIfTrue="1" operator="equal">
      <formula>0</formula>
    </cfRule>
  </conditionalFormatting>
  <conditionalFormatting sqref="X26:AC26">
    <cfRule type="cellIs" dxfId="30" priority="3" stopIfTrue="1" operator="equal">
      <formula>0</formula>
    </cfRule>
  </conditionalFormatting>
  <conditionalFormatting sqref="C31:I31">
    <cfRule type="cellIs" dxfId="29" priority="2" stopIfTrue="1" operator="equal">
      <formula>0</formula>
    </cfRule>
  </conditionalFormatting>
  <conditionalFormatting sqref="K31:U31 X31:AB31">
    <cfRule type="cellIs" dxfId="28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horizontalDpi="4294967295" verticalDpi="4294967295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  <pageSetUpPr fitToPage="1"/>
  </sheetPr>
  <dimension ref="A1:AL30"/>
  <sheetViews>
    <sheetView zoomScale="85" zoomScaleNormal="85" workbookViewId="0">
      <selection activeCell="A14" sqref="A14:AI14"/>
    </sheetView>
  </sheetViews>
  <sheetFormatPr defaultColWidth="10.28515625" defaultRowHeight="15.75"/>
  <cols>
    <col min="1" max="1" width="4" style="12" customWidth="1"/>
    <col min="2" max="2" width="24.85546875" style="28" customWidth="1"/>
    <col min="3" max="4" width="4.28515625" style="12" customWidth="1"/>
    <col min="5" max="5" width="5" style="12" customWidth="1"/>
    <col min="6" max="6" width="5.28515625" style="12" customWidth="1"/>
    <col min="7" max="7" width="4.7109375" style="12" customWidth="1"/>
    <col min="8" max="8" width="6.7109375" style="12" customWidth="1"/>
    <col min="9" max="9" width="5.5703125" style="12" customWidth="1"/>
    <col min="10" max="10" width="5.140625" style="12" customWidth="1"/>
    <col min="11" max="11" width="6" style="12" customWidth="1"/>
    <col min="12" max="12" width="5.28515625" style="12" customWidth="1"/>
    <col min="13" max="13" width="5.7109375" style="12" customWidth="1"/>
    <col min="14" max="14" width="5.42578125" style="12" customWidth="1"/>
    <col min="15" max="15" width="6.7109375" style="12" customWidth="1"/>
    <col min="16" max="16" width="6.5703125" style="12" customWidth="1"/>
    <col min="17" max="17" width="6.140625" style="12" customWidth="1"/>
    <col min="18" max="18" width="5.28515625" style="12" customWidth="1"/>
    <col min="19" max="20" width="5" style="12" customWidth="1"/>
    <col min="21" max="21" width="3.85546875" style="12" customWidth="1"/>
    <col min="22" max="22" width="4" style="12" customWidth="1"/>
    <col min="23" max="23" width="4.28515625" style="12" customWidth="1"/>
    <col min="24" max="24" width="4.140625" style="12" customWidth="1"/>
    <col min="25" max="26" width="5.85546875" style="12" customWidth="1"/>
    <col min="27" max="27" width="4.140625" style="12" customWidth="1"/>
    <col min="28" max="28" width="3.140625" style="12" customWidth="1"/>
    <col min="29" max="29" width="3.42578125" style="12" customWidth="1"/>
    <col min="30" max="30" width="3.85546875" style="12" customWidth="1"/>
    <col min="31" max="31" width="4.28515625" style="12" customWidth="1"/>
    <col min="32" max="32" width="3" style="12" customWidth="1"/>
    <col min="33" max="33" width="3.28515625" style="12" customWidth="1"/>
    <col min="34" max="36" width="3" style="12" customWidth="1"/>
    <col min="37" max="37" width="4.42578125" style="12" customWidth="1"/>
    <col min="38" max="16384" width="10.28515625" style="12"/>
  </cols>
  <sheetData>
    <row r="1" spans="1:38" s="5" customFormat="1" ht="16.5" thickBot="1">
      <c r="A1" s="10" t="s">
        <v>171</v>
      </c>
      <c r="G1" s="11"/>
    </row>
    <row r="2" spans="1:38" ht="12.75" customHeight="1" thickTop="1">
      <c r="A2" s="523" t="s">
        <v>0</v>
      </c>
      <c r="B2" s="525" t="s">
        <v>37</v>
      </c>
      <c r="C2" s="527" t="s">
        <v>1</v>
      </c>
      <c r="D2" s="527"/>
      <c r="E2" s="528"/>
      <c r="F2" s="531" t="s">
        <v>2</v>
      </c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3"/>
      <c r="W2" s="553" t="s">
        <v>54</v>
      </c>
      <c r="X2" s="554"/>
      <c r="Y2" s="554"/>
      <c r="Z2" s="555"/>
      <c r="AA2" s="540" t="s">
        <v>3</v>
      </c>
      <c r="AB2" s="541"/>
      <c r="AC2" s="541"/>
      <c r="AD2" s="541"/>
      <c r="AE2" s="541"/>
      <c r="AF2" s="542"/>
      <c r="AG2" s="543" t="s">
        <v>4</v>
      </c>
      <c r="AH2" s="544"/>
      <c r="AI2" s="544"/>
      <c r="AJ2" s="544"/>
      <c r="AK2" s="545"/>
    </row>
    <row r="3" spans="1:38" ht="45.75" customHeight="1">
      <c r="A3" s="524"/>
      <c r="B3" s="526"/>
      <c r="C3" s="529"/>
      <c r="D3" s="529"/>
      <c r="E3" s="530"/>
      <c r="F3" s="546" t="s">
        <v>5</v>
      </c>
      <c r="G3" s="547"/>
      <c r="H3" s="547"/>
      <c r="I3" s="547"/>
      <c r="J3" s="547"/>
      <c r="K3" s="547"/>
      <c r="L3" s="547"/>
      <c r="M3" s="547"/>
      <c r="N3" s="547"/>
      <c r="O3" s="548" t="s">
        <v>6</v>
      </c>
      <c r="P3" s="548"/>
      <c r="Q3" s="548"/>
      <c r="R3" s="549" t="s">
        <v>7</v>
      </c>
      <c r="S3" s="549"/>
      <c r="T3" s="549"/>
      <c r="U3" s="548" t="s">
        <v>8</v>
      </c>
      <c r="V3" s="550"/>
      <c r="W3" s="556"/>
      <c r="X3" s="557"/>
      <c r="Y3" s="557"/>
      <c r="Z3" s="558"/>
      <c r="AA3" s="551" t="s">
        <v>9</v>
      </c>
      <c r="AB3" s="548"/>
      <c r="AC3" s="548" t="s">
        <v>10</v>
      </c>
      <c r="AD3" s="548"/>
      <c r="AE3" s="548" t="s">
        <v>11</v>
      </c>
      <c r="AF3" s="552"/>
      <c r="AG3" s="524" t="s">
        <v>12</v>
      </c>
      <c r="AH3" s="548"/>
      <c r="AI3" s="548"/>
      <c r="AJ3" s="562" t="s">
        <v>13</v>
      </c>
      <c r="AK3" s="563" t="s">
        <v>65</v>
      </c>
    </row>
    <row r="4" spans="1:38" ht="15.75" customHeight="1">
      <c r="A4" s="524"/>
      <c r="B4" s="526"/>
      <c r="C4" s="534" t="s">
        <v>14</v>
      </c>
      <c r="D4" s="535" t="s">
        <v>58</v>
      </c>
      <c r="E4" s="537" t="s">
        <v>15</v>
      </c>
      <c r="F4" s="565" t="s">
        <v>66</v>
      </c>
      <c r="G4" s="538" t="s">
        <v>16</v>
      </c>
      <c r="H4" s="539" t="s">
        <v>17</v>
      </c>
      <c r="I4" s="539"/>
      <c r="J4" s="539"/>
      <c r="K4" s="539"/>
      <c r="L4" s="539"/>
      <c r="M4" s="539"/>
      <c r="N4" s="539"/>
      <c r="O4" s="548"/>
      <c r="P4" s="548"/>
      <c r="Q4" s="548"/>
      <c r="R4" s="549"/>
      <c r="S4" s="549"/>
      <c r="T4" s="549"/>
      <c r="U4" s="548"/>
      <c r="V4" s="550"/>
      <c r="W4" s="570" t="s">
        <v>18</v>
      </c>
      <c r="X4" s="559" t="s">
        <v>19</v>
      </c>
      <c r="Y4" s="559" t="s">
        <v>20</v>
      </c>
      <c r="Z4" s="560" t="s">
        <v>55</v>
      </c>
      <c r="AA4" s="569" t="s">
        <v>21</v>
      </c>
      <c r="AB4" s="538" t="s">
        <v>22</v>
      </c>
      <c r="AC4" s="539" t="s">
        <v>21</v>
      </c>
      <c r="AD4" s="538" t="s">
        <v>22</v>
      </c>
      <c r="AE4" s="539" t="s">
        <v>21</v>
      </c>
      <c r="AF4" s="568" t="s">
        <v>22</v>
      </c>
      <c r="AG4" s="567" t="s">
        <v>21</v>
      </c>
      <c r="AH4" s="481" t="s">
        <v>24</v>
      </c>
      <c r="AI4" s="538" t="s">
        <v>23</v>
      </c>
      <c r="AJ4" s="562"/>
      <c r="AK4" s="563"/>
    </row>
    <row r="5" spans="1:38" ht="60" customHeight="1">
      <c r="A5" s="524"/>
      <c r="B5" s="526"/>
      <c r="C5" s="534"/>
      <c r="D5" s="536"/>
      <c r="E5" s="537"/>
      <c r="F5" s="566"/>
      <c r="G5" s="538"/>
      <c r="H5" s="14" t="s">
        <v>62</v>
      </c>
      <c r="I5" s="15" t="s">
        <v>24</v>
      </c>
      <c r="J5" s="15" t="s">
        <v>53</v>
      </c>
      <c r="K5" s="15" t="s">
        <v>25</v>
      </c>
      <c r="L5" s="15" t="s">
        <v>26</v>
      </c>
      <c r="M5" s="15" t="s">
        <v>27</v>
      </c>
      <c r="N5" s="15" t="s">
        <v>28</v>
      </c>
      <c r="O5" s="13" t="s">
        <v>29</v>
      </c>
      <c r="P5" s="13" t="s">
        <v>30</v>
      </c>
      <c r="Q5" s="13" t="s">
        <v>24</v>
      </c>
      <c r="R5" s="13" t="s">
        <v>31</v>
      </c>
      <c r="S5" s="13" t="s">
        <v>32</v>
      </c>
      <c r="T5" s="13" t="s">
        <v>30</v>
      </c>
      <c r="U5" s="13" t="s">
        <v>29</v>
      </c>
      <c r="V5" s="16" t="s">
        <v>30</v>
      </c>
      <c r="W5" s="571"/>
      <c r="X5" s="538"/>
      <c r="Y5" s="538"/>
      <c r="Z5" s="561"/>
      <c r="AA5" s="569"/>
      <c r="AB5" s="538"/>
      <c r="AC5" s="539"/>
      <c r="AD5" s="538"/>
      <c r="AE5" s="539"/>
      <c r="AF5" s="568"/>
      <c r="AG5" s="567"/>
      <c r="AH5" s="482"/>
      <c r="AI5" s="538"/>
      <c r="AJ5" s="562"/>
      <c r="AK5" s="564"/>
      <c r="AL5" s="37"/>
    </row>
    <row r="6" spans="1:38" ht="16.5" thickBot="1">
      <c r="A6" s="17"/>
      <c r="B6" s="18"/>
      <c r="C6" s="19">
        <v>1</v>
      </c>
      <c r="D6" s="20" t="s">
        <v>67</v>
      </c>
      <c r="E6" s="21">
        <v>2</v>
      </c>
      <c r="F6" s="22">
        <v>3</v>
      </c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3">
        <v>15</v>
      </c>
      <c r="S6" s="23">
        <v>16</v>
      </c>
      <c r="T6" s="23">
        <v>17</v>
      </c>
      <c r="U6" s="23">
        <v>18</v>
      </c>
      <c r="V6" s="21">
        <v>19</v>
      </c>
      <c r="W6" s="19">
        <v>20</v>
      </c>
      <c r="X6" s="23">
        <v>21</v>
      </c>
      <c r="Y6" s="23">
        <v>22</v>
      </c>
      <c r="Z6" s="21">
        <v>23</v>
      </c>
      <c r="AA6" s="19">
        <v>24</v>
      </c>
      <c r="AB6" s="23">
        <v>25</v>
      </c>
      <c r="AC6" s="23">
        <v>26</v>
      </c>
      <c r="AD6" s="23">
        <v>27</v>
      </c>
      <c r="AE6" s="23">
        <v>28</v>
      </c>
      <c r="AF6" s="24">
        <v>29</v>
      </c>
      <c r="AG6" s="22">
        <v>30</v>
      </c>
      <c r="AH6" s="23">
        <v>31</v>
      </c>
      <c r="AI6" s="23">
        <v>32</v>
      </c>
      <c r="AJ6" s="23">
        <v>33</v>
      </c>
      <c r="AK6" s="24">
        <v>34</v>
      </c>
      <c r="AL6" s="37"/>
    </row>
    <row r="7" spans="1:38" ht="26.25" thickTop="1">
      <c r="A7" s="25">
        <v>1</v>
      </c>
      <c r="B7" s="26" t="s">
        <v>120</v>
      </c>
      <c r="C7" s="29">
        <v>19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38</v>
      </c>
      <c r="P7" s="29">
        <v>88636</v>
      </c>
      <c r="Q7" s="29">
        <v>38651</v>
      </c>
      <c r="R7" s="29">
        <v>0</v>
      </c>
      <c r="S7" s="29">
        <v>0</v>
      </c>
      <c r="T7" s="29">
        <v>0</v>
      </c>
      <c r="U7" s="29">
        <v>2</v>
      </c>
      <c r="V7" s="29">
        <v>146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2</v>
      </c>
      <c r="AH7" s="29">
        <v>0</v>
      </c>
      <c r="AI7" s="29">
        <v>1</v>
      </c>
      <c r="AJ7" s="29">
        <v>1</v>
      </c>
      <c r="AK7" s="29">
        <v>380</v>
      </c>
      <c r="AL7" s="37"/>
    </row>
    <row r="8" spans="1:38" ht="25.5">
      <c r="A8" s="25">
        <v>2</v>
      </c>
      <c r="B8" s="26" t="s">
        <v>121</v>
      </c>
      <c r="C8" s="29">
        <v>27</v>
      </c>
      <c r="D8" s="29">
        <v>27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15</v>
      </c>
      <c r="P8" s="29">
        <v>11155</v>
      </c>
      <c r="Q8" s="29">
        <v>3467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2</v>
      </c>
      <c r="AK8" s="29">
        <v>8</v>
      </c>
      <c r="AL8" s="37"/>
    </row>
    <row r="9" spans="1:38" ht="25.5">
      <c r="A9" s="25">
        <v>3</v>
      </c>
      <c r="B9" s="27" t="s">
        <v>122</v>
      </c>
      <c r="C9" s="29">
        <v>22</v>
      </c>
      <c r="D9" s="29">
        <v>10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11</v>
      </c>
      <c r="P9" s="29">
        <v>5016</v>
      </c>
      <c r="Q9" s="29">
        <v>4700</v>
      </c>
      <c r="R9" s="29">
        <v>2</v>
      </c>
      <c r="S9" s="29">
        <v>9</v>
      </c>
      <c r="T9" s="29">
        <v>84</v>
      </c>
      <c r="U9" s="29">
        <v>1</v>
      </c>
      <c r="V9" s="29">
        <v>43</v>
      </c>
      <c r="W9" s="29">
        <v>0</v>
      </c>
      <c r="X9" s="29">
        <v>0</v>
      </c>
      <c r="Y9" s="29">
        <v>0</v>
      </c>
      <c r="Z9" s="29">
        <v>3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1</v>
      </c>
      <c r="AH9" s="29">
        <v>1</v>
      </c>
      <c r="AI9" s="29">
        <v>1</v>
      </c>
      <c r="AJ9" s="29">
        <v>0</v>
      </c>
      <c r="AK9" s="29">
        <v>12</v>
      </c>
      <c r="AL9" s="37"/>
    </row>
    <row r="10" spans="1:38" s="161" customFormat="1" ht="24" customHeight="1">
      <c r="A10" s="157">
        <v>4</v>
      </c>
      <c r="B10" s="158" t="s">
        <v>123</v>
      </c>
      <c r="C10" s="159">
        <v>16</v>
      </c>
      <c r="D10" s="159">
        <v>16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9</v>
      </c>
      <c r="P10" s="159">
        <v>1600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  <c r="AB10" s="159">
        <v>0</v>
      </c>
      <c r="AC10" s="159">
        <v>0</v>
      </c>
      <c r="AD10" s="159">
        <v>0</v>
      </c>
      <c r="AE10" s="159">
        <v>0</v>
      </c>
      <c r="AF10" s="159">
        <v>0</v>
      </c>
      <c r="AG10" s="159">
        <v>0</v>
      </c>
      <c r="AH10" s="159">
        <v>0</v>
      </c>
      <c r="AI10" s="159">
        <v>0</v>
      </c>
      <c r="AJ10" s="159">
        <v>0</v>
      </c>
      <c r="AK10" s="159">
        <v>9</v>
      </c>
      <c r="AL10" s="160"/>
    </row>
    <row r="11" spans="1:38" ht="25.5">
      <c r="A11" s="25">
        <v>5</v>
      </c>
      <c r="B11" s="158" t="s">
        <v>124</v>
      </c>
      <c r="C11" s="159">
        <v>14</v>
      </c>
      <c r="D11" s="159">
        <v>14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12</v>
      </c>
      <c r="P11" s="159">
        <v>990</v>
      </c>
      <c r="Q11" s="159">
        <v>0</v>
      </c>
      <c r="R11" s="159">
        <v>4</v>
      </c>
      <c r="S11" s="159">
        <v>8</v>
      </c>
      <c r="T11" s="159">
        <v>520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15</v>
      </c>
      <c r="AL11" s="37"/>
    </row>
    <row r="12" spans="1:38" ht="29.25" customHeight="1">
      <c r="A12" s="25">
        <v>6</v>
      </c>
      <c r="B12" s="27" t="s">
        <v>63</v>
      </c>
      <c r="C12" s="29">
        <v>3</v>
      </c>
      <c r="D12" s="29">
        <v>3</v>
      </c>
      <c r="E12" s="29">
        <v>0</v>
      </c>
      <c r="F12" s="29">
        <v>1</v>
      </c>
      <c r="G12" s="29">
        <v>1</v>
      </c>
      <c r="H12" s="29">
        <v>201</v>
      </c>
      <c r="I12" s="29">
        <v>84</v>
      </c>
      <c r="J12" s="29">
        <v>141</v>
      </c>
      <c r="K12" s="29">
        <v>0</v>
      </c>
      <c r="L12" s="29">
        <v>60</v>
      </c>
      <c r="M12" s="29">
        <v>0</v>
      </c>
      <c r="N12" s="29">
        <v>0</v>
      </c>
      <c r="O12" s="29">
        <v>9</v>
      </c>
      <c r="P12" s="29">
        <v>2883</v>
      </c>
      <c r="Q12" s="29">
        <v>1870</v>
      </c>
      <c r="R12" s="29">
        <v>9</v>
      </c>
      <c r="S12" s="29">
        <v>166</v>
      </c>
      <c r="T12" s="29">
        <v>3298</v>
      </c>
      <c r="U12" s="29">
        <v>0</v>
      </c>
      <c r="V12" s="29">
        <v>0</v>
      </c>
      <c r="W12" s="29">
        <v>1</v>
      </c>
      <c r="X12" s="29">
        <v>1</v>
      </c>
      <c r="Y12" s="29">
        <v>14</v>
      </c>
      <c r="Z12" s="29">
        <v>0</v>
      </c>
      <c r="AA12" s="29">
        <v>7</v>
      </c>
      <c r="AB12" s="29">
        <v>0</v>
      </c>
      <c r="AC12" s="29">
        <v>3</v>
      </c>
      <c r="AD12" s="29">
        <v>0</v>
      </c>
      <c r="AE12" s="29">
        <v>0</v>
      </c>
      <c r="AF12" s="29">
        <v>0</v>
      </c>
      <c r="AG12" s="29">
        <v>1</v>
      </c>
      <c r="AH12" s="29">
        <v>1</v>
      </c>
      <c r="AI12" s="29">
        <v>1</v>
      </c>
      <c r="AJ12" s="29">
        <v>0</v>
      </c>
      <c r="AK12" s="29">
        <v>6</v>
      </c>
      <c r="AL12" s="37"/>
    </row>
    <row r="13" spans="1:38" ht="25.5">
      <c r="A13" s="25">
        <v>7</v>
      </c>
      <c r="B13" s="27" t="s">
        <v>125</v>
      </c>
      <c r="C13" s="29">
        <v>134</v>
      </c>
      <c r="D13" s="29">
        <v>88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73</v>
      </c>
      <c r="P13" s="29">
        <v>38244</v>
      </c>
      <c r="Q13" s="29">
        <v>1500</v>
      </c>
      <c r="R13" s="29">
        <v>1</v>
      </c>
      <c r="S13" s="29">
        <v>7</v>
      </c>
      <c r="T13" s="29">
        <v>25</v>
      </c>
      <c r="U13" s="29">
        <v>16</v>
      </c>
      <c r="V13" s="29">
        <v>744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2</v>
      </c>
      <c r="AH13" s="29">
        <v>0</v>
      </c>
      <c r="AI13" s="29">
        <v>1</v>
      </c>
      <c r="AJ13" s="29">
        <v>1</v>
      </c>
      <c r="AK13" s="29">
        <v>250</v>
      </c>
      <c r="AL13" s="37"/>
    </row>
    <row r="14" spans="1:38" ht="23.25" customHeight="1">
      <c r="A14" s="25">
        <v>8</v>
      </c>
      <c r="B14" s="27" t="s">
        <v>126</v>
      </c>
      <c r="C14" s="29">
        <v>20</v>
      </c>
      <c r="D14" s="29">
        <v>20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28</v>
      </c>
      <c r="P14" s="29">
        <v>9557</v>
      </c>
      <c r="Q14" s="29">
        <v>5500</v>
      </c>
      <c r="R14" s="29">
        <v>1</v>
      </c>
      <c r="S14" s="29">
        <v>16</v>
      </c>
      <c r="T14" s="29">
        <v>94</v>
      </c>
      <c r="U14" s="29">
        <v>1</v>
      </c>
      <c r="V14" s="29">
        <v>20</v>
      </c>
      <c r="W14" s="29">
        <v>0</v>
      </c>
      <c r="X14" s="29">
        <v>0</v>
      </c>
      <c r="Y14" s="29">
        <v>0</v>
      </c>
      <c r="Z14" s="29">
        <v>0</v>
      </c>
      <c r="AA14" s="29">
        <v>42</v>
      </c>
      <c r="AB14" s="29">
        <v>2</v>
      </c>
      <c r="AC14" s="29">
        <v>5</v>
      </c>
      <c r="AD14" s="29">
        <v>0</v>
      </c>
      <c r="AE14" s="29">
        <v>238</v>
      </c>
      <c r="AF14" s="29">
        <v>0</v>
      </c>
      <c r="AG14" s="29">
        <v>0</v>
      </c>
      <c r="AH14" s="29">
        <v>0</v>
      </c>
      <c r="AI14" s="29">
        <v>0</v>
      </c>
      <c r="AJ14" s="29">
        <v>1</v>
      </c>
      <c r="AK14" s="29">
        <v>24</v>
      </c>
      <c r="AL14" s="37"/>
    </row>
    <row r="15" spans="1:38" ht="25.5">
      <c r="A15" s="25">
        <v>9</v>
      </c>
      <c r="B15" s="27" t="s">
        <v>127</v>
      </c>
      <c r="C15" s="29">
        <v>10</v>
      </c>
      <c r="D15" s="29">
        <v>0</v>
      </c>
      <c r="E15" s="29">
        <v>293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24</v>
      </c>
      <c r="P15" s="29">
        <v>4060</v>
      </c>
      <c r="Q15" s="29">
        <v>2930</v>
      </c>
      <c r="R15" s="29">
        <v>0</v>
      </c>
      <c r="S15" s="29">
        <v>0</v>
      </c>
      <c r="T15" s="29">
        <v>0</v>
      </c>
      <c r="U15" s="29">
        <v>3</v>
      </c>
      <c r="V15" s="29">
        <v>334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1</v>
      </c>
      <c r="AH15" s="29">
        <v>1</v>
      </c>
      <c r="AI15" s="29">
        <v>1</v>
      </c>
      <c r="AJ15" s="29">
        <v>2</v>
      </c>
      <c r="AK15" s="29">
        <v>11</v>
      </c>
      <c r="AL15" s="37"/>
    </row>
    <row r="16" spans="1:38" s="28" customFormat="1" ht="25.5" customHeight="1">
      <c r="A16" s="25">
        <v>10</v>
      </c>
      <c r="B16" s="27" t="s">
        <v>128</v>
      </c>
      <c r="C16" s="29">
        <v>12</v>
      </c>
      <c r="D16" s="29">
        <v>12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12</v>
      </c>
      <c r="P16" s="29">
        <v>888</v>
      </c>
      <c r="Q16" s="29">
        <v>296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6</v>
      </c>
      <c r="AL16" s="50"/>
    </row>
    <row r="17" spans="1:38" ht="25.5">
      <c r="A17" s="25">
        <v>11</v>
      </c>
      <c r="B17" s="27" t="s">
        <v>129</v>
      </c>
      <c r="C17" s="29">
        <v>21</v>
      </c>
      <c r="D17" s="29">
        <v>19</v>
      </c>
      <c r="E17" s="29">
        <v>130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14</v>
      </c>
      <c r="P17" s="29">
        <v>4078</v>
      </c>
      <c r="Q17" s="29">
        <v>4078</v>
      </c>
      <c r="R17" s="29">
        <v>1</v>
      </c>
      <c r="S17" s="29">
        <v>5</v>
      </c>
      <c r="T17" s="29">
        <v>140</v>
      </c>
      <c r="U17" s="29">
        <v>4</v>
      </c>
      <c r="V17" s="29">
        <v>1350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30</v>
      </c>
      <c r="AL17" s="37"/>
    </row>
    <row r="18" spans="1:38" s="28" customFormat="1" ht="28.5" customHeight="1">
      <c r="A18" s="25">
        <v>12</v>
      </c>
      <c r="B18" s="162" t="s">
        <v>33</v>
      </c>
      <c r="C18" s="29">
        <v>37</v>
      </c>
      <c r="D18" s="29">
        <v>31</v>
      </c>
      <c r="E18" s="29">
        <v>0</v>
      </c>
      <c r="F18" s="29">
        <v>71</v>
      </c>
      <c r="G18" s="29">
        <v>18</v>
      </c>
      <c r="H18" s="29">
        <v>15825</v>
      </c>
      <c r="I18" s="29">
        <v>6220</v>
      </c>
      <c r="J18" s="29">
        <v>1295</v>
      </c>
      <c r="K18" s="29">
        <v>605</v>
      </c>
      <c r="L18" s="29">
        <v>136</v>
      </c>
      <c r="M18" s="29">
        <v>199</v>
      </c>
      <c r="N18" s="29">
        <v>13590</v>
      </c>
      <c r="O18" s="29">
        <v>223</v>
      </c>
      <c r="P18" s="29">
        <v>16948</v>
      </c>
      <c r="Q18" s="29">
        <v>4055</v>
      </c>
      <c r="R18" s="29">
        <v>7</v>
      </c>
      <c r="S18" s="29">
        <v>23</v>
      </c>
      <c r="T18" s="29">
        <v>190</v>
      </c>
      <c r="U18" s="29">
        <v>1</v>
      </c>
      <c r="V18" s="29">
        <v>45</v>
      </c>
      <c r="W18" s="29">
        <v>60</v>
      </c>
      <c r="X18" s="29">
        <v>38</v>
      </c>
      <c r="Y18" s="29">
        <v>95</v>
      </c>
      <c r="Z18" s="29">
        <v>0</v>
      </c>
      <c r="AA18" s="29">
        <v>0</v>
      </c>
      <c r="AB18" s="29">
        <v>0</v>
      </c>
      <c r="AC18" s="29">
        <v>2</v>
      </c>
      <c r="AD18" s="29">
        <v>0</v>
      </c>
      <c r="AE18" s="29">
        <v>0</v>
      </c>
      <c r="AF18" s="29">
        <v>0</v>
      </c>
      <c r="AG18" s="29">
        <v>1</v>
      </c>
      <c r="AH18" s="29">
        <v>0</v>
      </c>
      <c r="AI18" s="29">
        <v>0</v>
      </c>
      <c r="AJ18" s="29">
        <v>1</v>
      </c>
      <c r="AK18" s="29">
        <v>0</v>
      </c>
      <c r="AL18" s="50"/>
    </row>
    <row r="19" spans="1:38" ht="27" customHeight="1">
      <c r="A19" s="25">
        <v>13</v>
      </c>
      <c r="B19" s="26" t="s">
        <v>34</v>
      </c>
      <c r="C19" s="29">
        <v>20</v>
      </c>
      <c r="D19" s="29">
        <v>20</v>
      </c>
      <c r="E19" s="29">
        <v>0</v>
      </c>
      <c r="F19" s="29">
        <v>20</v>
      </c>
      <c r="G19" s="29">
        <v>0</v>
      </c>
      <c r="H19" s="29">
        <v>983</v>
      </c>
      <c r="I19" s="29">
        <v>0</v>
      </c>
      <c r="J19" s="29">
        <v>0</v>
      </c>
      <c r="K19" s="29">
        <v>964</v>
      </c>
      <c r="L19" s="29">
        <v>0</v>
      </c>
      <c r="M19" s="29">
        <v>0</v>
      </c>
      <c r="N19" s="29">
        <v>19</v>
      </c>
      <c r="O19" s="29">
        <v>1</v>
      </c>
      <c r="P19" s="29">
        <v>18</v>
      </c>
      <c r="Q19" s="29">
        <v>6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29</v>
      </c>
      <c r="X19" s="29">
        <v>6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40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38</v>
      </c>
      <c r="AL19" s="37"/>
    </row>
    <row r="20" spans="1:38" ht="29.25" customHeight="1">
      <c r="A20" s="25">
        <v>14</v>
      </c>
      <c r="B20" s="27" t="s">
        <v>130</v>
      </c>
      <c r="C20" s="29">
        <v>79</v>
      </c>
      <c r="D20" s="29">
        <v>79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58</v>
      </c>
      <c r="P20" s="29">
        <v>9665</v>
      </c>
      <c r="Q20" s="29">
        <v>900</v>
      </c>
      <c r="R20" s="29">
        <v>0</v>
      </c>
      <c r="S20" s="29">
        <v>0</v>
      </c>
      <c r="T20" s="29">
        <v>0</v>
      </c>
      <c r="U20" s="29">
        <v>2</v>
      </c>
      <c r="V20" s="29">
        <v>169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3</v>
      </c>
      <c r="AH20" s="29">
        <v>1</v>
      </c>
      <c r="AI20" s="29">
        <v>2</v>
      </c>
      <c r="AJ20" s="29">
        <v>8</v>
      </c>
      <c r="AK20" s="29">
        <v>0</v>
      </c>
      <c r="AL20" s="37"/>
    </row>
    <row r="21" spans="1:38" ht="26.25" customHeight="1">
      <c r="A21" s="25">
        <v>15</v>
      </c>
      <c r="B21" s="27" t="s">
        <v>131</v>
      </c>
      <c r="C21" s="29">
        <v>1</v>
      </c>
      <c r="D21" s="29">
        <v>1</v>
      </c>
      <c r="E21" s="29">
        <v>682</v>
      </c>
      <c r="F21" s="29">
        <v>7</v>
      </c>
      <c r="G21" s="29">
        <v>1</v>
      </c>
      <c r="H21" s="29">
        <v>512</v>
      </c>
      <c r="I21" s="29">
        <v>52</v>
      </c>
      <c r="J21" s="29">
        <v>0</v>
      </c>
      <c r="K21" s="29">
        <v>0</v>
      </c>
      <c r="L21" s="29">
        <v>0</v>
      </c>
      <c r="M21" s="29">
        <v>0</v>
      </c>
      <c r="N21" s="29">
        <v>512</v>
      </c>
      <c r="O21" s="29">
        <v>16</v>
      </c>
      <c r="P21" s="29">
        <v>826</v>
      </c>
      <c r="Q21" s="29">
        <v>241</v>
      </c>
      <c r="R21" s="29">
        <v>3</v>
      </c>
      <c r="S21" s="29">
        <v>35</v>
      </c>
      <c r="T21" s="29">
        <v>248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16</v>
      </c>
      <c r="AL21" s="37"/>
    </row>
    <row r="22" spans="1:38" ht="25.5">
      <c r="A22" s="25">
        <v>16</v>
      </c>
      <c r="B22" s="27" t="s">
        <v>132</v>
      </c>
      <c r="C22" s="29">
        <v>17</v>
      </c>
      <c r="D22" s="29">
        <v>14</v>
      </c>
      <c r="E22" s="29">
        <v>0</v>
      </c>
      <c r="F22" s="29">
        <v>395</v>
      </c>
      <c r="G22" s="29">
        <v>1</v>
      </c>
      <c r="H22" s="29">
        <v>4255</v>
      </c>
      <c r="I22" s="29">
        <v>1355</v>
      </c>
      <c r="J22" s="29">
        <v>1273</v>
      </c>
      <c r="K22" s="29">
        <v>0</v>
      </c>
      <c r="L22" s="29">
        <v>0</v>
      </c>
      <c r="M22" s="29">
        <v>0</v>
      </c>
      <c r="N22" s="29">
        <v>2982</v>
      </c>
      <c r="O22" s="29">
        <v>2</v>
      </c>
      <c r="P22" s="29">
        <v>410</v>
      </c>
      <c r="Q22" s="29">
        <v>173</v>
      </c>
      <c r="R22" s="29">
        <v>0</v>
      </c>
      <c r="S22" s="29">
        <v>0</v>
      </c>
      <c r="T22" s="29">
        <v>0</v>
      </c>
      <c r="U22" s="29">
        <v>7</v>
      </c>
      <c r="V22" s="29">
        <v>352</v>
      </c>
      <c r="W22" s="29">
        <v>0</v>
      </c>
      <c r="X22" s="29">
        <v>0</v>
      </c>
      <c r="Y22" s="29">
        <v>152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2</v>
      </c>
      <c r="AH22" s="29">
        <v>1</v>
      </c>
      <c r="AI22" s="29">
        <v>1</v>
      </c>
      <c r="AJ22" s="29">
        <v>13</v>
      </c>
      <c r="AK22" s="29">
        <v>80</v>
      </c>
      <c r="AL22" s="37"/>
    </row>
    <row r="23" spans="1:38">
      <c r="A23" s="25">
        <v>17</v>
      </c>
      <c r="B23" s="27" t="s">
        <v>133</v>
      </c>
      <c r="C23" s="29">
        <v>65</v>
      </c>
      <c r="D23" s="29">
        <v>65</v>
      </c>
      <c r="E23" s="29">
        <v>22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32</v>
      </c>
      <c r="P23" s="29">
        <v>650</v>
      </c>
      <c r="Q23" s="29">
        <v>480</v>
      </c>
      <c r="R23" s="29">
        <v>132</v>
      </c>
      <c r="S23" s="29">
        <v>231</v>
      </c>
      <c r="T23" s="29">
        <v>11415</v>
      </c>
      <c r="U23" s="29">
        <v>8</v>
      </c>
      <c r="V23" s="29">
        <v>120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2</v>
      </c>
      <c r="AK23" s="29">
        <v>27</v>
      </c>
      <c r="AL23" s="37"/>
    </row>
    <row r="24" spans="1:38">
      <c r="A24" s="25">
        <v>18</v>
      </c>
      <c r="B24" s="158" t="s">
        <v>135</v>
      </c>
      <c r="C24" s="29">
        <v>1</v>
      </c>
      <c r="D24" s="29">
        <v>0</v>
      </c>
      <c r="E24" s="29">
        <v>7800</v>
      </c>
      <c r="F24" s="29">
        <v>13</v>
      </c>
      <c r="G24" s="29">
        <v>4</v>
      </c>
      <c r="H24" s="29">
        <v>372</v>
      </c>
      <c r="I24" s="29">
        <v>68</v>
      </c>
      <c r="J24" s="29">
        <v>40</v>
      </c>
      <c r="K24" s="29">
        <v>10</v>
      </c>
      <c r="L24" s="29">
        <v>0</v>
      </c>
      <c r="M24" s="29">
        <v>0</v>
      </c>
      <c r="N24" s="29">
        <v>322</v>
      </c>
      <c r="O24" s="29">
        <v>7</v>
      </c>
      <c r="P24" s="29">
        <v>2980</v>
      </c>
      <c r="Q24" s="29">
        <v>1692</v>
      </c>
      <c r="R24" s="29">
        <v>1</v>
      </c>
      <c r="S24" s="29">
        <v>8</v>
      </c>
      <c r="T24" s="29">
        <v>132</v>
      </c>
      <c r="U24" s="29">
        <v>0</v>
      </c>
      <c r="V24" s="29">
        <v>0</v>
      </c>
      <c r="W24" s="29">
        <v>0</v>
      </c>
      <c r="X24" s="29">
        <v>0</v>
      </c>
      <c r="Y24" s="29">
        <v>20</v>
      </c>
      <c r="Z24" s="29">
        <v>0</v>
      </c>
      <c r="AA24" s="29">
        <v>2</v>
      </c>
      <c r="AB24" s="29">
        <v>0</v>
      </c>
      <c r="AC24" s="29">
        <v>2</v>
      </c>
      <c r="AD24" s="29">
        <v>0</v>
      </c>
      <c r="AE24" s="29">
        <v>0</v>
      </c>
      <c r="AF24" s="29">
        <v>0</v>
      </c>
      <c r="AG24" s="29">
        <v>12</v>
      </c>
      <c r="AH24" s="29">
        <v>5</v>
      </c>
      <c r="AI24" s="29">
        <v>6</v>
      </c>
      <c r="AJ24" s="29">
        <v>31</v>
      </c>
      <c r="AK24" s="29">
        <v>134</v>
      </c>
      <c r="AL24" s="37"/>
    </row>
    <row r="25" spans="1:38" ht="25.5">
      <c r="A25" s="25">
        <v>19</v>
      </c>
      <c r="B25" s="158" t="s">
        <v>134</v>
      </c>
      <c r="C25" s="29">
        <v>6</v>
      </c>
      <c r="D25" s="29">
        <v>6</v>
      </c>
      <c r="E25" s="29">
        <v>180</v>
      </c>
      <c r="F25" s="29">
        <v>2</v>
      </c>
      <c r="G25" s="29">
        <v>2</v>
      </c>
      <c r="H25" s="29">
        <v>420</v>
      </c>
      <c r="I25" s="29">
        <v>205</v>
      </c>
      <c r="J25" s="29">
        <v>32</v>
      </c>
      <c r="K25" s="29">
        <v>287</v>
      </c>
      <c r="L25" s="29">
        <v>65</v>
      </c>
      <c r="M25" s="29">
        <v>36</v>
      </c>
      <c r="N25" s="29">
        <v>0</v>
      </c>
      <c r="O25" s="29">
        <v>2</v>
      </c>
      <c r="P25" s="29">
        <v>184</v>
      </c>
      <c r="Q25" s="29">
        <v>56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2</v>
      </c>
      <c r="X25" s="29">
        <v>6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4</v>
      </c>
      <c r="AL25" s="37"/>
    </row>
    <row r="26" spans="1:38" ht="25.5">
      <c r="A26" s="25">
        <v>20</v>
      </c>
      <c r="B26" s="27" t="s">
        <v>35</v>
      </c>
      <c r="C26" s="29">
        <v>81</v>
      </c>
      <c r="D26" s="29">
        <v>81</v>
      </c>
      <c r="E26" s="29">
        <v>0</v>
      </c>
      <c r="F26" s="29">
        <v>51</v>
      </c>
      <c r="G26" s="29">
        <v>6</v>
      </c>
      <c r="H26" s="29">
        <v>26827</v>
      </c>
      <c r="I26" s="29">
        <v>14000</v>
      </c>
      <c r="J26" s="29">
        <v>800</v>
      </c>
      <c r="K26" s="29">
        <v>94</v>
      </c>
      <c r="L26" s="29">
        <v>681</v>
      </c>
      <c r="M26" s="29">
        <v>152</v>
      </c>
      <c r="N26" s="29">
        <v>25100</v>
      </c>
      <c r="O26" s="29">
        <v>5</v>
      </c>
      <c r="P26" s="29">
        <v>5600</v>
      </c>
      <c r="Q26" s="29">
        <v>3600</v>
      </c>
      <c r="R26" s="29">
        <v>1</v>
      </c>
      <c r="S26" s="29">
        <v>3</v>
      </c>
      <c r="T26" s="29">
        <v>150</v>
      </c>
      <c r="U26" s="29">
        <v>2</v>
      </c>
      <c r="V26" s="29">
        <v>148</v>
      </c>
      <c r="W26" s="29">
        <v>50</v>
      </c>
      <c r="X26" s="29">
        <v>22</v>
      </c>
      <c r="Y26" s="29">
        <v>1100</v>
      </c>
      <c r="Z26" s="29">
        <v>0</v>
      </c>
      <c r="AA26" s="29">
        <v>89</v>
      </c>
      <c r="AB26" s="29">
        <v>5</v>
      </c>
      <c r="AC26" s="29">
        <v>36</v>
      </c>
      <c r="AD26" s="29">
        <v>0</v>
      </c>
      <c r="AE26" s="29">
        <v>0</v>
      </c>
      <c r="AF26" s="29">
        <v>0</v>
      </c>
      <c r="AG26" s="29">
        <v>2</v>
      </c>
      <c r="AH26" s="29">
        <v>2</v>
      </c>
      <c r="AI26" s="29">
        <v>1</v>
      </c>
      <c r="AJ26" s="29">
        <v>1</v>
      </c>
      <c r="AK26" s="29">
        <v>600</v>
      </c>
      <c r="AL26" s="37"/>
    </row>
    <row r="27" spans="1:38" ht="16.5" thickBot="1">
      <c r="A27" s="321" t="s">
        <v>36</v>
      </c>
      <c r="B27" s="322"/>
      <c r="C27" s="62">
        <f>SUM(C7:C26)</f>
        <v>605</v>
      </c>
      <c r="D27" s="62">
        <f t="shared" ref="D27:AK27" si="0">SUM(D7:D26)</f>
        <v>506</v>
      </c>
      <c r="E27" s="62">
        <f t="shared" si="0"/>
        <v>9107</v>
      </c>
      <c r="F27" s="62">
        <f t="shared" si="0"/>
        <v>560</v>
      </c>
      <c r="G27" s="62">
        <f t="shared" si="0"/>
        <v>33</v>
      </c>
      <c r="H27" s="62">
        <f t="shared" si="0"/>
        <v>49395</v>
      </c>
      <c r="I27" s="62">
        <f t="shared" si="0"/>
        <v>21984</v>
      </c>
      <c r="J27" s="62">
        <f t="shared" si="0"/>
        <v>3581</v>
      </c>
      <c r="K27" s="62">
        <f t="shared" si="0"/>
        <v>1960</v>
      </c>
      <c r="L27" s="62">
        <f t="shared" si="0"/>
        <v>942</v>
      </c>
      <c r="M27" s="62">
        <f t="shared" si="0"/>
        <v>387</v>
      </c>
      <c r="N27" s="62">
        <f t="shared" si="0"/>
        <v>42525</v>
      </c>
      <c r="O27" s="62">
        <f t="shared" si="0"/>
        <v>591</v>
      </c>
      <c r="P27" s="62">
        <f t="shared" si="0"/>
        <v>204388</v>
      </c>
      <c r="Q27" s="62">
        <f t="shared" si="0"/>
        <v>74195</v>
      </c>
      <c r="R27" s="62">
        <f t="shared" si="0"/>
        <v>162</v>
      </c>
      <c r="S27" s="62">
        <f t="shared" si="0"/>
        <v>511</v>
      </c>
      <c r="T27" s="62">
        <f t="shared" si="0"/>
        <v>16296</v>
      </c>
      <c r="U27" s="62">
        <f t="shared" si="0"/>
        <v>47</v>
      </c>
      <c r="V27" s="62">
        <f t="shared" si="0"/>
        <v>3471</v>
      </c>
      <c r="W27" s="62">
        <f t="shared" si="0"/>
        <v>142</v>
      </c>
      <c r="X27" s="62">
        <f t="shared" si="0"/>
        <v>73</v>
      </c>
      <c r="Y27" s="62">
        <f t="shared" si="0"/>
        <v>1381</v>
      </c>
      <c r="Z27" s="62">
        <f t="shared" si="0"/>
        <v>3</v>
      </c>
      <c r="AA27" s="62">
        <f t="shared" si="0"/>
        <v>140</v>
      </c>
      <c r="AB27" s="62">
        <f t="shared" si="0"/>
        <v>7</v>
      </c>
      <c r="AC27" s="62">
        <f t="shared" si="0"/>
        <v>48</v>
      </c>
      <c r="AD27" s="62">
        <f t="shared" si="0"/>
        <v>0</v>
      </c>
      <c r="AE27" s="62">
        <f t="shared" si="0"/>
        <v>278</v>
      </c>
      <c r="AF27" s="62">
        <f t="shared" si="0"/>
        <v>0</v>
      </c>
      <c r="AG27" s="62">
        <f t="shared" si="0"/>
        <v>27</v>
      </c>
      <c r="AH27" s="62">
        <f t="shared" si="0"/>
        <v>12</v>
      </c>
      <c r="AI27" s="62">
        <f t="shared" si="0"/>
        <v>15</v>
      </c>
      <c r="AJ27" s="62">
        <f t="shared" si="0"/>
        <v>63</v>
      </c>
      <c r="AK27" s="62">
        <f t="shared" si="0"/>
        <v>1650</v>
      </c>
    </row>
    <row r="28" spans="1:38" ht="16.5" thickTop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30" spans="1:38" s="58" customFormat="1" ht="26.25">
      <c r="A30" s="57"/>
      <c r="B30" s="60" t="s">
        <v>136</v>
      </c>
      <c r="C30" s="42" t="e">
        <f>#REF!</f>
        <v>#REF!</v>
      </c>
      <c r="D30" s="42" t="e">
        <f>#REF!</f>
        <v>#REF!</v>
      </c>
      <c r="E30" s="42" t="e">
        <f>#REF!</f>
        <v>#REF!</v>
      </c>
      <c r="F30" s="42" t="e">
        <f>#REF!</f>
        <v>#REF!</v>
      </c>
      <c r="G30" s="42" t="e">
        <f>#REF!</f>
        <v>#REF!</v>
      </c>
      <c r="H30" s="42" t="e">
        <f>#REF!</f>
        <v>#REF!</v>
      </c>
      <c r="I30" s="42" t="e">
        <f>#REF!</f>
        <v>#REF!</v>
      </c>
      <c r="J30" s="42" t="e">
        <f>#REF!</f>
        <v>#REF!</v>
      </c>
      <c r="K30" s="42" t="e">
        <f>#REF!</f>
        <v>#REF!</v>
      </c>
      <c r="L30" s="42" t="e">
        <f>#REF!</f>
        <v>#REF!</v>
      </c>
      <c r="M30" s="42" t="e">
        <f>#REF!</f>
        <v>#REF!</v>
      </c>
      <c r="N30" s="42" t="e">
        <f>#REF!</f>
        <v>#REF!</v>
      </c>
      <c r="O30" s="42" t="e">
        <f>#REF!</f>
        <v>#REF!</v>
      </c>
      <c r="P30" s="42" t="e">
        <f>#REF!</f>
        <v>#REF!</v>
      </c>
      <c r="Q30" s="42" t="e">
        <f>#REF!</f>
        <v>#REF!</v>
      </c>
      <c r="R30" s="42" t="e">
        <f>#REF!</f>
        <v>#REF!</v>
      </c>
      <c r="S30" s="42" t="e">
        <f>#REF!</f>
        <v>#REF!</v>
      </c>
      <c r="T30" s="42" t="e">
        <f>#REF!</f>
        <v>#REF!</v>
      </c>
      <c r="U30" s="42" t="e">
        <f>#REF!</f>
        <v>#REF!</v>
      </c>
      <c r="V30" s="42" t="e">
        <f>#REF!</f>
        <v>#REF!</v>
      </c>
      <c r="W30" s="42" t="e">
        <f>#REF!</f>
        <v>#REF!</v>
      </c>
      <c r="X30" s="42" t="e">
        <f>#REF!</f>
        <v>#REF!</v>
      </c>
      <c r="Y30" s="42" t="e">
        <f>#REF!</f>
        <v>#REF!</v>
      </c>
      <c r="Z30" s="42" t="e">
        <f>#REF!</f>
        <v>#REF!</v>
      </c>
      <c r="AA30" s="42" t="e">
        <f>#REF!</f>
        <v>#REF!</v>
      </c>
      <c r="AB30" s="42" t="e">
        <f>#REF!</f>
        <v>#REF!</v>
      </c>
      <c r="AC30" s="42" t="e">
        <f>#REF!</f>
        <v>#REF!</v>
      </c>
      <c r="AD30" s="42" t="e">
        <f>#REF!</f>
        <v>#REF!</v>
      </c>
      <c r="AE30" s="42" t="e">
        <f>#REF!</f>
        <v>#REF!</v>
      </c>
      <c r="AF30" s="42" t="e">
        <f>#REF!</f>
        <v>#REF!</v>
      </c>
      <c r="AG30" s="42" t="e">
        <f>#REF!</f>
        <v>#REF!</v>
      </c>
      <c r="AH30" s="42" t="e">
        <f>#REF!</f>
        <v>#REF!</v>
      </c>
      <c r="AI30" s="42" t="e">
        <f>#REF!</f>
        <v>#REF!</v>
      </c>
      <c r="AJ30" s="42" t="e">
        <f>#REF!</f>
        <v>#REF!</v>
      </c>
      <c r="AK30" s="42" t="e">
        <f>#REF!</f>
        <v>#REF!</v>
      </c>
    </row>
  </sheetData>
  <mergeCells count="37">
    <mergeCell ref="H4:N4"/>
    <mergeCell ref="W4:W5"/>
    <mergeCell ref="X4:X5"/>
    <mergeCell ref="AH4:AH5"/>
    <mergeCell ref="F2:V2"/>
    <mergeCell ref="W2:Z3"/>
    <mergeCell ref="AA2:AF2"/>
    <mergeCell ref="Z4:Z5"/>
    <mergeCell ref="AA4:AA5"/>
    <mergeCell ref="AB4:AB5"/>
    <mergeCell ref="AC4:AC5"/>
    <mergeCell ref="AE3:AF3"/>
    <mergeCell ref="AG3:AI3"/>
    <mergeCell ref="AJ3:AJ5"/>
    <mergeCell ref="AI4:AI5"/>
    <mergeCell ref="AK3:AK5"/>
    <mergeCell ref="O3:Q4"/>
    <mergeCell ref="R3:T4"/>
    <mergeCell ref="U3:V4"/>
    <mergeCell ref="AA3:AB3"/>
    <mergeCell ref="AC3:AD3"/>
    <mergeCell ref="A27:B27"/>
    <mergeCell ref="AD4:AD5"/>
    <mergeCell ref="AE4:AE5"/>
    <mergeCell ref="AF4:AF5"/>
    <mergeCell ref="AG4:AG5"/>
    <mergeCell ref="Y4:Y5"/>
    <mergeCell ref="A2:A5"/>
    <mergeCell ref="B2:B5"/>
    <mergeCell ref="C2:E3"/>
    <mergeCell ref="C4:C5"/>
    <mergeCell ref="D4:D5"/>
    <mergeCell ref="E4:E5"/>
    <mergeCell ref="F4:F5"/>
    <mergeCell ref="G4:G5"/>
    <mergeCell ref="AG2:AK2"/>
    <mergeCell ref="F3:N3"/>
  </mergeCells>
  <conditionalFormatting sqref="C7:AK27">
    <cfRule type="cellIs" dxfId="27" priority="2" stopIfTrue="1" operator="equal">
      <formula>0</formula>
    </cfRule>
  </conditionalFormatting>
  <conditionalFormatting sqref="C30:AK30">
    <cfRule type="cellIs" dxfId="26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  <pageSetUpPr fitToPage="1"/>
  </sheetPr>
  <dimension ref="A1:AL33"/>
  <sheetViews>
    <sheetView zoomScale="85" zoomScaleNormal="85" workbookViewId="0">
      <selection activeCell="A14" sqref="A14:AI14"/>
    </sheetView>
  </sheetViews>
  <sheetFormatPr defaultColWidth="10.28515625" defaultRowHeight="12.75"/>
  <cols>
    <col min="1" max="1" width="4.140625" style="6" customWidth="1"/>
    <col min="2" max="2" width="26.42578125" style="6" customWidth="1"/>
    <col min="3" max="3" width="8.140625" style="6" customWidth="1"/>
    <col min="4" max="4" width="8.7109375" style="6" customWidth="1"/>
    <col min="5" max="5" width="6" style="6" customWidth="1"/>
    <col min="6" max="6" width="6.7109375" style="6" customWidth="1"/>
    <col min="7" max="7" width="6.42578125" style="6" customWidth="1"/>
    <col min="8" max="8" width="6.28515625" style="6" customWidth="1"/>
    <col min="9" max="9" width="6.85546875" style="6" customWidth="1"/>
    <col min="10" max="10" width="8" style="6" customWidth="1"/>
    <col min="11" max="11" width="7.5703125" style="6" customWidth="1"/>
    <col min="12" max="12" width="7.42578125" style="6" customWidth="1"/>
    <col min="13" max="13" width="6.42578125" style="6" customWidth="1"/>
    <col min="14" max="14" width="6.28515625" style="6" customWidth="1"/>
    <col min="15" max="15" width="7.28515625" style="6" customWidth="1"/>
    <col min="16" max="16" width="5.28515625" style="6" customWidth="1"/>
    <col min="17" max="17" width="9.140625" style="6" customWidth="1"/>
    <col min="18" max="20" width="8.28515625" style="6" customWidth="1"/>
    <col min="21" max="21" width="7" style="6" customWidth="1"/>
    <col min="22" max="22" width="9.5703125" style="6" customWidth="1"/>
    <col min="23" max="23" width="6.7109375" style="34" customWidth="1"/>
    <col min="24" max="29" width="7.7109375" style="6" customWidth="1"/>
    <col min="30" max="16384" width="10.28515625" style="6"/>
  </cols>
  <sheetData>
    <row r="1" spans="1:29" s="30" customFormat="1">
      <c r="A1" s="3" t="s">
        <v>172</v>
      </c>
      <c r="K1" s="31"/>
      <c r="L1" s="32"/>
      <c r="M1" s="32"/>
      <c r="N1" s="32"/>
      <c r="O1" s="32"/>
      <c r="P1" s="32"/>
      <c r="Q1" s="32"/>
      <c r="R1" s="32"/>
      <c r="S1" s="32"/>
      <c r="T1" s="32"/>
      <c r="U1" s="33"/>
      <c r="W1" s="34"/>
    </row>
    <row r="2" spans="1:29" s="30" customFormat="1" ht="12.75" customHeight="1">
      <c r="A2" s="584" t="s">
        <v>0</v>
      </c>
      <c r="B2" s="584" t="s">
        <v>37</v>
      </c>
      <c r="C2" s="587" t="s">
        <v>38</v>
      </c>
      <c r="D2" s="587"/>
      <c r="E2" s="572"/>
      <c r="F2" s="572"/>
      <c r="G2" s="572"/>
      <c r="H2" s="572"/>
      <c r="I2" s="572"/>
      <c r="J2" s="588" t="s">
        <v>39</v>
      </c>
      <c r="K2" s="572" t="s">
        <v>40</v>
      </c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484" t="s">
        <v>41</v>
      </c>
      <c r="W2" s="34"/>
      <c r="X2" s="594" t="s">
        <v>68</v>
      </c>
      <c r="Y2" s="594"/>
      <c r="Z2" s="594"/>
      <c r="AA2" s="594"/>
      <c r="AB2" s="594"/>
      <c r="AC2" s="594"/>
    </row>
    <row r="3" spans="1:29" s="30" customFormat="1" ht="12.75" customHeight="1">
      <c r="A3" s="584"/>
      <c r="B3" s="586"/>
      <c r="C3" s="596" t="s">
        <v>42</v>
      </c>
      <c r="D3" s="597"/>
      <c r="E3" s="600" t="s">
        <v>43</v>
      </c>
      <c r="F3" s="573" t="s">
        <v>69</v>
      </c>
      <c r="G3" s="573" t="s">
        <v>44</v>
      </c>
      <c r="H3" s="573" t="s">
        <v>45</v>
      </c>
      <c r="I3" s="573" t="s">
        <v>46</v>
      </c>
      <c r="J3" s="589"/>
      <c r="K3" s="578" t="s">
        <v>70</v>
      </c>
      <c r="L3" s="579"/>
      <c r="M3" s="578" t="s">
        <v>71</v>
      </c>
      <c r="N3" s="579"/>
      <c r="O3" s="578" t="s">
        <v>119</v>
      </c>
      <c r="P3" s="579"/>
      <c r="Q3" s="503" t="s">
        <v>47</v>
      </c>
      <c r="R3" s="504"/>
      <c r="S3" s="503" t="s">
        <v>59</v>
      </c>
      <c r="T3" s="35"/>
      <c r="U3" s="35"/>
      <c r="V3" s="485"/>
      <c r="W3" s="34"/>
      <c r="X3" s="593" t="s">
        <v>72</v>
      </c>
      <c r="Y3" s="593" t="s">
        <v>73</v>
      </c>
      <c r="Z3" s="593" t="s">
        <v>74</v>
      </c>
      <c r="AA3" s="593" t="s">
        <v>75</v>
      </c>
      <c r="AB3" s="593" t="s">
        <v>76</v>
      </c>
      <c r="AC3" s="593" t="s">
        <v>77</v>
      </c>
    </row>
    <row r="4" spans="1:29" s="30" customFormat="1" ht="12.75" customHeight="1">
      <c r="A4" s="584"/>
      <c r="B4" s="586"/>
      <c r="C4" s="598"/>
      <c r="D4" s="599"/>
      <c r="E4" s="601"/>
      <c r="F4" s="574"/>
      <c r="G4" s="574"/>
      <c r="H4" s="574"/>
      <c r="I4" s="574"/>
      <c r="J4" s="589"/>
      <c r="K4" s="580"/>
      <c r="L4" s="581"/>
      <c r="M4" s="580"/>
      <c r="N4" s="581"/>
      <c r="O4" s="580"/>
      <c r="P4" s="581"/>
      <c r="Q4" s="505"/>
      <c r="R4" s="506"/>
      <c r="S4" s="505"/>
      <c r="T4" s="35"/>
      <c r="U4" s="35"/>
      <c r="V4" s="485"/>
      <c r="W4" s="34"/>
      <c r="X4" s="593"/>
      <c r="Y4" s="593"/>
      <c r="Z4" s="593"/>
      <c r="AA4" s="593"/>
      <c r="AB4" s="593"/>
      <c r="AC4" s="593"/>
    </row>
    <row r="5" spans="1:29" s="30" customFormat="1" ht="32.25" customHeight="1">
      <c r="A5" s="584"/>
      <c r="B5" s="586"/>
      <c r="C5" s="591" t="s">
        <v>56</v>
      </c>
      <c r="D5" s="576" t="s">
        <v>57</v>
      </c>
      <c r="E5" s="601"/>
      <c r="F5" s="574" t="s">
        <v>69</v>
      </c>
      <c r="G5" s="574"/>
      <c r="H5" s="574"/>
      <c r="I5" s="574"/>
      <c r="J5" s="589"/>
      <c r="K5" s="582"/>
      <c r="L5" s="583"/>
      <c r="M5" s="582"/>
      <c r="N5" s="583"/>
      <c r="O5" s="582"/>
      <c r="P5" s="583"/>
      <c r="Q5" s="507"/>
      <c r="R5" s="508"/>
      <c r="S5" s="507"/>
      <c r="T5" s="509" t="s">
        <v>60</v>
      </c>
      <c r="U5" s="595" t="s">
        <v>48</v>
      </c>
      <c r="V5" s="485"/>
      <c r="W5" s="34"/>
      <c r="X5" s="593"/>
      <c r="Y5" s="593"/>
      <c r="Z5" s="593"/>
      <c r="AA5" s="593"/>
      <c r="AB5" s="593"/>
      <c r="AC5" s="593"/>
    </row>
    <row r="6" spans="1:29" ht="36.75" customHeight="1">
      <c r="A6" s="585"/>
      <c r="B6" s="586"/>
      <c r="C6" s="592"/>
      <c r="D6" s="577"/>
      <c r="E6" s="602"/>
      <c r="F6" s="575"/>
      <c r="G6" s="575"/>
      <c r="H6" s="575"/>
      <c r="I6" s="575"/>
      <c r="J6" s="590"/>
      <c r="K6" s="4" t="s">
        <v>49</v>
      </c>
      <c r="L6" s="4" t="s">
        <v>50</v>
      </c>
      <c r="M6" s="4" t="s">
        <v>49</v>
      </c>
      <c r="N6" s="4" t="s">
        <v>50</v>
      </c>
      <c r="O6" s="4" t="s">
        <v>49</v>
      </c>
      <c r="P6" s="4" t="s">
        <v>50</v>
      </c>
      <c r="Q6" s="1" t="s">
        <v>51</v>
      </c>
      <c r="R6" s="2" t="s">
        <v>52</v>
      </c>
      <c r="S6" s="2" t="s">
        <v>61</v>
      </c>
      <c r="T6" s="510"/>
      <c r="U6" s="595"/>
      <c r="V6" s="486"/>
      <c r="X6" s="593"/>
      <c r="Y6" s="593"/>
      <c r="Z6" s="593"/>
      <c r="AA6" s="593"/>
      <c r="AB6" s="593"/>
      <c r="AC6" s="593"/>
    </row>
    <row r="7" spans="1:29" ht="25.5">
      <c r="A7" s="40">
        <v>1</v>
      </c>
      <c r="B7" s="26" t="s">
        <v>120</v>
      </c>
      <c r="C7" s="66">
        <v>150.80000000000001</v>
      </c>
      <c r="D7" s="66">
        <v>0</v>
      </c>
      <c r="E7" s="66">
        <v>0</v>
      </c>
      <c r="F7" s="66">
        <v>23.2</v>
      </c>
      <c r="G7" s="66">
        <v>49.99</v>
      </c>
      <c r="H7" s="66">
        <v>4.74</v>
      </c>
      <c r="I7" s="66">
        <v>3.75</v>
      </c>
      <c r="J7" s="155">
        <f>SUM(C7:I7)</f>
        <v>232.48000000000002</v>
      </c>
      <c r="K7" s="66">
        <v>0</v>
      </c>
      <c r="L7" s="66">
        <v>0</v>
      </c>
      <c r="M7" s="66">
        <v>0</v>
      </c>
      <c r="N7" s="66">
        <v>0</v>
      </c>
      <c r="O7" s="66">
        <v>157.69999999999999</v>
      </c>
      <c r="P7" s="66">
        <v>0</v>
      </c>
      <c r="Q7" s="66">
        <v>2.08</v>
      </c>
      <c r="R7" s="66">
        <v>0</v>
      </c>
      <c r="S7" s="66">
        <v>3.5</v>
      </c>
      <c r="T7" s="66">
        <v>56.69</v>
      </c>
      <c r="U7" s="66">
        <v>20.95</v>
      </c>
      <c r="V7" s="171">
        <f>SUM(K7:U7)</f>
        <v>240.92</v>
      </c>
      <c r="W7" s="68"/>
      <c r="X7" s="66">
        <v>0</v>
      </c>
      <c r="Y7" s="66">
        <v>10.08</v>
      </c>
      <c r="Z7" s="66">
        <v>0</v>
      </c>
      <c r="AA7" s="66">
        <v>4.54</v>
      </c>
      <c r="AB7" s="66">
        <v>6.55</v>
      </c>
      <c r="AC7" s="66">
        <v>1.84</v>
      </c>
    </row>
    <row r="8" spans="1:29" ht="25.5">
      <c r="A8" s="41">
        <v>2</v>
      </c>
      <c r="B8" s="26" t="s">
        <v>121</v>
      </c>
      <c r="C8" s="39">
        <v>18.05</v>
      </c>
      <c r="D8" s="156">
        <v>0</v>
      </c>
      <c r="E8" s="156">
        <v>0.1</v>
      </c>
      <c r="F8" s="156">
        <v>0.85</v>
      </c>
      <c r="G8" s="156">
        <v>0</v>
      </c>
      <c r="H8" s="156">
        <v>0</v>
      </c>
      <c r="I8" s="156">
        <v>0.56999999999999995</v>
      </c>
      <c r="J8" s="155">
        <f t="shared" ref="J8:J25" si="0">SUM(C8:I8)</f>
        <v>19.570000000000004</v>
      </c>
      <c r="K8" s="156">
        <v>0</v>
      </c>
      <c r="L8" s="156">
        <v>0</v>
      </c>
      <c r="M8" s="156">
        <v>0</v>
      </c>
      <c r="N8" s="156">
        <v>0</v>
      </c>
      <c r="O8" s="156">
        <v>14.98</v>
      </c>
      <c r="P8" s="156">
        <v>0</v>
      </c>
      <c r="Q8" s="156">
        <v>0</v>
      </c>
      <c r="R8" s="156">
        <v>0</v>
      </c>
      <c r="S8" s="156">
        <v>0</v>
      </c>
      <c r="T8" s="156">
        <v>4.59</v>
      </c>
      <c r="U8" s="170">
        <v>0</v>
      </c>
      <c r="V8" s="172">
        <f t="shared" ref="V8:V27" si="1">SUM(K8:U8)</f>
        <v>19.57</v>
      </c>
      <c r="W8" s="169"/>
      <c r="X8" s="156">
        <v>0</v>
      </c>
      <c r="Y8" s="156">
        <v>0</v>
      </c>
      <c r="Z8" s="156">
        <v>0</v>
      </c>
      <c r="AA8" s="156">
        <v>2</v>
      </c>
      <c r="AB8" s="156">
        <v>0</v>
      </c>
      <c r="AC8" s="156">
        <v>0</v>
      </c>
    </row>
    <row r="9" spans="1:29" ht="25.5">
      <c r="A9" s="41">
        <v>3</v>
      </c>
      <c r="B9" s="27" t="s">
        <v>122</v>
      </c>
      <c r="C9" s="156">
        <v>17.5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0.5</v>
      </c>
      <c r="J9" s="155">
        <f t="shared" si="0"/>
        <v>18</v>
      </c>
      <c r="K9" s="156">
        <v>0</v>
      </c>
      <c r="L9" s="156">
        <v>0</v>
      </c>
      <c r="M9" s="156">
        <v>0</v>
      </c>
      <c r="N9" s="156">
        <v>2.7</v>
      </c>
      <c r="O9" s="156">
        <v>4.99</v>
      </c>
      <c r="P9" s="156">
        <v>3.8</v>
      </c>
      <c r="Q9" s="156">
        <v>0.71</v>
      </c>
      <c r="R9" s="156">
        <v>0</v>
      </c>
      <c r="S9" s="156">
        <v>0</v>
      </c>
      <c r="T9" s="156">
        <v>5.0999999999999996</v>
      </c>
      <c r="U9" s="170">
        <v>0.2</v>
      </c>
      <c r="V9" s="172">
        <f t="shared" si="1"/>
        <v>17.499999999999996</v>
      </c>
      <c r="W9" s="169"/>
      <c r="X9" s="156">
        <v>0</v>
      </c>
      <c r="Y9" s="156">
        <v>0</v>
      </c>
      <c r="Z9" s="156">
        <v>0</v>
      </c>
      <c r="AA9" s="156">
        <v>1</v>
      </c>
      <c r="AB9" s="156">
        <v>0.5</v>
      </c>
      <c r="AC9" s="156">
        <v>0</v>
      </c>
    </row>
    <row r="10" spans="1:29" ht="25.5">
      <c r="A10" s="40">
        <v>4</v>
      </c>
      <c r="B10" s="27" t="s">
        <v>123</v>
      </c>
      <c r="C10" s="156">
        <v>4.5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0.2</v>
      </c>
      <c r="J10" s="155">
        <f t="shared" si="0"/>
        <v>4.7</v>
      </c>
      <c r="K10" s="156">
        <v>0</v>
      </c>
      <c r="L10" s="156">
        <v>0</v>
      </c>
      <c r="M10" s="156">
        <v>0</v>
      </c>
      <c r="N10" s="156">
        <v>0</v>
      </c>
      <c r="O10" s="156">
        <v>4.7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70">
        <v>0</v>
      </c>
      <c r="V10" s="172">
        <f t="shared" si="1"/>
        <v>4.7</v>
      </c>
      <c r="W10" s="169"/>
      <c r="X10" s="156">
        <v>0</v>
      </c>
      <c r="Y10" s="156">
        <v>0</v>
      </c>
      <c r="Z10" s="156">
        <v>0</v>
      </c>
      <c r="AA10" s="156">
        <v>0.35</v>
      </c>
      <c r="AB10" s="156">
        <v>0.2</v>
      </c>
      <c r="AC10" s="156">
        <v>0</v>
      </c>
    </row>
    <row r="11" spans="1:29" ht="25.5">
      <c r="A11" s="41">
        <v>5</v>
      </c>
      <c r="B11" s="27" t="s">
        <v>124</v>
      </c>
      <c r="C11" s="156">
        <v>4.5</v>
      </c>
      <c r="D11" s="156">
        <v>0</v>
      </c>
      <c r="E11" s="156">
        <v>0.25</v>
      </c>
      <c r="F11" s="156">
        <v>0</v>
      </c>
      <c r="G11" s="156">
        <v>0</v>
      </c>
      <c r="H11" s="156">
        <v>0</v>
      </c>
      <c r="I11" s="156">
        <v>0.5</v>
      </c>
      <c r="J11" s="155">
        <f t="shared" si="0"/>
        <v>5.25</v>
      </c>
      <c r="K11" s="156">
        <v>0</v>
      </c>
      <c r="L11" s="156">
        <v>0</v>
      </c>
      <c r="M11" s="156">
        <v>0</v>
      </c>
      <c r="N11" s="156">
        <v>0</v>
      </c>
      <c r="O11" s="156">
        <v>5.25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70">
        <v>0</v>
      </c>
      <c r="V11" s="172">
        <f t="shared" si="1"/>
        <v>5.25</v>
      </c>
      <c r="W11" s="169"/>
      <c r="X11" s="156">
        <v>0</v>
      </c>
      <c r="Y11" s="156">
        <v>0.5</v>
      </c>
      <c r="Z11" s="156">
        <v>0</v>
      </c>
      <c r="AA11" s="156">
        <v>1.85</v>
      </c>
      <c r="AB11" s="156">
        <v>0</v>
      </c>
      <c r="AC11" s="156">
        <v>0</v>
      </c>
    </row>
    <row r="12" spans="1:29" ht="25.5">
      <c r="A12" s="41">
        <v>6</v>
      </c>
      <c r="B12" s="27" t="s">
        <v>63</v>
      </c>
      <c r="C12" s="156">
        <v>24.18</v>
      </c>
      <c r="D12" s="156">
        <v>0</v>
      </c>
      <c r="E12" s="156">
        <v>0</v>
      </c>
      <c r="F12" s="156">
        <v>34.159999999999997</v>
      </c>
      <c r="G12" s="156">
        <v>16.13</v>
      </c>
      <c r="H12" s="156">
        <v>0</v>
      </c>
      <c r="I12" s="156">
        <v>6.37</v>
      </c>
      <c r="J12" s="155">
        <f t="shared" si="0"/>
        <v>80.84</v>
      </c>
      <c r="K12" s="156">
        <v>11.34</v>
      </c>
      <c r="L12" s="156">
        <v>9.06</v>
      </c>
      <c r="M12" s="156">
        <v>12.93</v>
      </c>
      <c r="N12" s="156">
        <v>9.7200000000000006</v>
      </c>
      <c r="O12" s="156">
        <v>3.06</v>
      </c>
      <c r="P12" s="156">
        <v>0</v>
      </c>
      <c r="Q12" s="156">
        <v>0</v>
      </c>
      <c r="R12" s="156">
        <v>0</v>
      </c>
      <c r="S12" s="156">
        <v>5.2</v>
      </c>
      <c r="T12" s="156">
        <v>12</v>
      </c>
      <c r="U12" s="170">
        <v>17.53</v>
      </c>
      <c r="V12" s="172">
        <f t="shared" si="1"/>
        <v>80.84</v>
      </c>
      <c r="W12" s="169"/>
      <c r="X12" s="156">
        <v>0</v>
      </c>
      <c r="Y12" s="156">
        <v>9.4600000000000009</v>
      </c>
      <c r="Z12" s="156">
        <v>0.04</v>
      </c>
      <c r="AA12" s="156">
        <v>10.09</v>
      </c>
      <c r="AB12" s="156">
        <v>17.98</v>
      </c>
      <c r="AC12" s="156">
        <v>0</v>
      </c>
    </row>
    <row r="13" spans="1:29" ht="25.5">
      <c r="A13" s="40">
        <v>7</v>
      </c>
      <c r="B13" s="27" t="s">
        <v>125</v>
      </c>
      <c r="C13" s="156">
        <v>30.4</v>
      </c>
      <c r="D13" s="156">
        <v>95.04</v>
      </c>
      <c r="E13" s="156">
        <v>0</v>
      </c>
      <c r="F13" s="156">
        <v>0</v>
      </c>
      <c r="G13" s="156">
        <v>7</v>
      </c>
      <c r="H13" s="156">
        <v>0</v>
      </c>
      <c r="I13" s="156">
        <v>4.8</v>
      </c>
      <c r="J13" s="155">
        <f t="shared" si="0"/>
        <v>137.24</v>
      </c>
      <c r="K13" s="156">
        <v>0</v>
      </c>
      <c r="L13" s="156">
        <v>0</v>
      </c>
      <c r="M13" s="156">
        <v>0.53</v>
      </c>
      <c r="N13" s="156">
        <v>0</v>
      </c>
      <c r="O13" s="156">
        <v>55.73</v>
      </c>
      <c r="P13" s="156">
        <v>0</v>
      </c>
      <c r="Q13" s="156">
        <v>34.67</v>
      </c>
      <c r="R13" s="156">
        <v>0</v>
      </c>
      <c r="S13" s="156">
        <v>0</v>
      </c>
      <c r="T13" s="156">
        <v>40.71</v>
      </c>
      <c r="U13" s="170">
        <v>5.6</v>
      </c>
      <c r="V13" s="172">
        <f t="shared" si="1"/>
        <v>137.24</v>
      </c>
      <c r="W13" s="169"/>
      <c r="X13" s="156">
        <v>0</v>
      </c>
      <c r="Y13" s="156">
        <v>10</v>
      </c>
      <c r="Z13" s="156">
        <v>0.41</v>
      </c>
      <c r="AA13" s="156">
        <v>16.75</v>
      </c>
      <c r="AB13" s="156">
        <v>9.81</v>
      </c>
      <c r="AC13" s="156">
        <v>1.58</v>
      </c>
    </row>
    <row r="14" spans="1:29" ht="15">
      <c r="A14" s="41">
        <v>8</v>
      </c>
      <c r="B14" s="27" t="s">
        <v>126</v>
      </c>
      <c r="C14" s="156">
        <v>15</v>
      </c>
      <c r="D14" s="156">
        <v>0</v>
      </c>
      <c r="E14" s="156">
        <v>0</v>
      </c>
      <c r="F14" s="156">
        <v>0</v>
      </c>
      <c r="G14" s="156">
        <v>0</v>
      </c>
      <c r="H14" s="156">
        <v>1.49</v>
      </c>
      <c r="I14" s="156">
        <v>0.2</v>
      </c>
      <c r="J14" s="155">
        <f t="shared" si="0"/>
        <v>16.689999999999998</v>
      </c>
      <c r="K14" s="156">
        <v>0</v>
      </c>
      <c r="L14" s="156">
        <v>0</v>
      </c>
      <c r="M14" s="156">
        <v>0</v>
      </c>
      <c r="N14" s="156">
        <v>0</v>
      </c>
      <c r="O14" s="156">
        <v>8.94</v>
      </c>
      <c r="P14" s="156">
        <v>2.69</v>
      </c>
      <c r="Q14" s="156">
        <v>0.5</v>
      </c>
      <c r="R14" s="156">
        <v>0</v>
      </c>
      <c r="S14" s="156">
        <v>0</v>
      </c>
      <c r="T14" s="156">
        <v>2.39</v>
      </c>
      <c r="U14" s="170">
        <v>2.31</v>
      </c>
      <c r="V14" s="172">
        <f t="shared" si="1"/>
        <v>16.829999999999998</v>
      </c>
      <c r="W14" s="169"/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1.91</v>
      </c>
    </row>
    <row r="15" spans="1:29" ht="25.5">
      <c r="A15" s="41">
        <v>9</v>
      </c>
      <c r="B15" s="27" t="s">
        <v>127</v>
      </c>
      <c r="C15" s="156">
        <v>11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5">
        <f t="shared" si="0"/>
        <v>11</v>
      </c>
      <c r="K15" s="156">
        <v>0</v>
      </c>
      <c r="L15" s="156">
        <v>0</v>
      </c>
      <c r="M15" s="156">
        <v>0</v>
      </c>
      <c r="N15" s="156">
        <v>0</v>
      </c>
      <c r="O15" s="156">
        <v>8.4</v>
      </c>
      <c r="P15" s="156">
        <v>0</v>
      </c>
      <c r="Q15" s="156">
        <v>0.5</v>
      </c>
      <c r="R15" s="156">
        <v>0</v>
      </c>
      <c r="S15" s="156">
        <v>0</v>
      </c>
      <c r="T15" s="156">
        <v>2.1</v>
      </c>
      <c r="U15" s="170">
        <v>0</v>
      </c>
      <c r="V15" s="172">
        <f t="shared" si="1"/>
        <v>11</v>
      </c>
      <c r="W15" s="169"/>
      <c r="X15" s="156">
        <v>0</v>
      </c>
      <c r="Y15" s="156">
        <v>0</v>
      </c>
      <c r="Z15" s="156">
        <v>0</v>
      </c>
      <c r="AA15" s="156">
        <v>0.6</v>
      </c>
      <c r="AB15" s="156">
        <v>0.9</v>
      </c>
      <c r="AC15" s="156">
        <v>0</v>
      </c>
    </row>
    <row r="16" spans="1:29" ht="25.5">
      <c r="A16" s="40">
        <v>10</v>
      </c>
      <c r="B16" s="27" t="s">
        <v>128</v>
      </c>
      <c r="C16" s="156">
        <v>5.3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5">
        <f t="shared" si="0"/>
        <v>5.3</v>
      </c>
      <c r="K16" s="156">
        <v>0</v>
      </c>
      <c r="L16" s="156">
        <v>0</v>
      </c>
      <c r="M16" s="156">
        <v>0</v>
      </c>
      <c r="N16" s="156">
        <v>0</v>
      </c>
      <c r="O16" s="156">
        <v>5.3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70">
        <v>0</v>
      </c>
      <c r="V16" s="172">
        <f t="shared" si="1"/>
        <v>5.3</v>
      </c>
      <c r="W16" s="169"/>
      <c r="X16" s="156">
        <v>0</v>
      </c>
      <c r="Y16" s="156">
        <v>1.35</v>
      </c>
      <c r="Z16" s="156">
        <v>0</v>
      </c>
      <c r="AA16" s="156">
        <v>0.19</v>
      </c>
      <c r="AB16" s="156">
        <v>0.6</v>
      </c>
      <c r="AC16" s="156">
        <v>0</v>
      </c>
    </row>
    <row r="17" spans="1:38" ht="25.5">
      <c r="A17" s="41">
        <v>11</v>
      </c>
      <c r="B17" s="27" t="s">
        <v>129</v>
      </c>
      <c r="C17" s="156">
        <v>16</v>
      </c>
      <c r="D17" s="156">
        <v>0</v>
      </c>
      <c r="E17" s="156">
        <v>1.7</v>
      </c>
      <c r="F17" s="156">
        <v>0.15</v>
      </c>
      <c r="G17" s="156">
        <v>0</v>
      </c>
      <c r="H17" s="156">
        <v>0</v>
      </c>
      <c r="I17" s="156">
        <v>1.08</v>
      </c>
      <c r="J17" s="155">
        <f t="shared" si="0"/>
        <v>18.93</v>
      </c>
      <c r="K17" s="156">
        <v>0</v>
      </c>
      <c r="L17" s="156">
        <v>0</v>
      </c>
      <c r="M17" s="156">
        <v>1.6</v>
      </c>
      <c r="N17" s="156">
        <v>0</v>
      </c>
      <c r="O17" s="156">
        <v>12.53</v>
      </c>
      <c r="P17" s="156">
        <v>0</v>
      </c>
      <c r="Q17" s="156">
        <v>4.8</v>
      </c>
      <c r="R17" s="156">
        <v>0</v>
      </c>
      <c r="S17" s="156">
        <v>0</v>
      </c>
      <c r="T17" s="156">
        <v>0</v>
      </c>
      <c r="U17" s="170">
        <v>0</v>
      </c>
      <c r="V17" s="172">
        <f t="shared" si="1"/>
        <v>18.93</v>
      </c>
      <c r="W17" s="169"/>
      <c r="X17" s="156">
        <v>0</v>
      </c>
      <c r="Y17" s="156" t="s">
        <v>169</v>
      </c>
      <c r="Z17" s="156">
        <v>0</v>
      </c>
      <c r="AA17" s="156">
        <v>0</v>
      </c>
      <c r="AB17" s="156" t="s">
        <v>170</v>
      </c>
      <c r="AC17" s="156">
        <v>0</v>
      </c>
    </row>
    <row r="18" spans="1:38" ht="25.5">
      <c r="A18" s="41">
        <v>12</v>
      </c>
      <c r="B18" s="38" t="s">
        <v>33</v>
      </c>
      <c r="C18" s="156">
        <v>68.241</v>
      </c>
      <c r="D18" s="156">
        <v>0</v>
      </c>
      <c r="E18" s="156">
        <v>0</v>
      </c>
      <c r="F18" s="156">
        <v>9.0399999999999991</v>
      </c>
      <c r="G18" s="156">
        <v>0</v>
      </c>
      <c r="H18" s="156">
        <v>0</v>
      </c>
      <c r="I18" s="156">
        <v>31.792720000000003</v>
      </c>
      <c r="J18" s="155">
        <f t="shared" si="0"/>
        <v>109.07372000000001</v>
      </c>
      <c r="K18" s="156">
        <v>3.3748299999999993</v>
      </c>
      <c r="L18" s="156">
        <v>72.067399999999992</v>
      </c>
      <c r="M18" s="156">
        <v>0.20191999999999999</v>
      </c>
      <c r="N18" s="156">
        <v>4.6144099999999995</v>
      </c>
      <c r="O18" s="156">
        <v>7.6028400000000005</v>
      </c>
      <c r="P18" s="156">
        <v>0.39716000000000001</v>
      </c>
      <c r="Q18" s="156">
        <v>1.2</v>
      </c>
      <c r="R18" s="156">
        <v>0</v>
      </c>
      <c r="S18" s="156">
        <v>0</v>
      </c>
      <c r="T18" s="156">
        <v>13.7</v>
      </c>
      <c r="U18" s="170">
        <v>16.255380000000002</v>
      </c>
      <c r="V18" s="172">
        <f t="shared" si="1"/>
        <v>119.41394</v>
      </c>
      <c r="W18" s="169"/>
      <c r="X18" s="156">
        <v>0.23599999999999999</v>
      </c>
      <c r="Y18" s="156">
        <v>0</v>
      </c>
      <c r="Z18" s="156">
        <v>0</v>
      </c>
      <c r="AA18" s="156">
        <v>2.0379999999999998</v>
      </c>
      <c r="AB18" s="156">
        <v>15.32</v>
      </c>
      <c r="AC18" s="156">
        <v>1.32</v>
      </c>
    </row>
    <row r="19" spans="1:38" ht="25.5">
      <c r="A19" s="40">
        <v>13</v>
      </c>
      <c r="B19" s="26" t="s">
        <v>34</v>
      </c>
      <c r="C19" s="156">
        <v>18.91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  <c r="J19" s="155">
        <f t="shared" si="0"/>
        <v>18.91</v>
      </c>
      <c r="K19" s="156">
        <v>2.71</v>
      </c>
      <c r="L19" s="156">
        <v>15.48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70">
        <v>0.72</v>
      </c>
      <c r="V19" s="172">
        <f t="shared" si="1"/>
        <v>18.91</v>
      </c>
      <c r="W19" s="169"/>
      <c r="X19" s="156">
        <v>0</v>
      </c>
      <c r="Y19" s="156">
        <v>0</v>
      </c>
      <c r="Z19" s="156">
        <v>0</v>
      </c>
      <c r="AA19" s="156">
        <v>4.7</v>
      </c>
      <c r="AB19" s="156">
        <v>0</v>
      </c>
      <c r="AC19" s="156">
        <v>0</v>
      </c>
    </row>
    <row r="20" spans="1:38" ht="25.5">
      <c r="A20" s="41">
        <v>14</v>
      </c>
      <c r="B20" s="27" t="s">
        <v>130</v>
      </c>
      <c r="C20" s="156">
        <v>45.5</v>
      </c>
      <c r="D20" s="156">
        <v>0</v>
      </c>
      <c r="E20" s="156">
        <v>0</v>
      </c>
      <c r="F20" s="156">
        <v>0</v>
      </c>
      <c r="G20" s="156">
        <v>0</v>
      </c>
      <c r="H20" s="156">
        <v>123.4</v>
      </c>
      <c r="I20" s="156">
        <v>64.099999999999994</v>
      </c>
      <c r="J20" s="155">
        <f t="shared" si="0"/>
        <v>233</v>
      </c>
      <c r="K20" s="156">
        <v>0</v>
      </c>
      <c r="L20" s="156">
        <v>0</v>
      </c>
      <c r="M20" s="156">
        <v>0</v>
      </c>
      <c r="N20" s="156">
        <v>0</v>
      </c>
      <c r="O20" s="156">
        <v>48</v>
      </c>
      <c r="P20" s="156">
        <v>1</v>
      </c>
      <c r="Q20" s="156">
        <v>0.5</v>
      </c>
      <c r="R20" s="156">
        <v>0</v>
      </c>
      <c r="S20" s="156">
        <v>1.1000000000000001</v>
      </c>
      <c r="T20" s="156">
        <v>100.4</v>
      </c>
      <c r="U20" s="170">
        <v>82</v>
      </c>
      <c r="V20" s="172">
        <f t="shared" si="1"/>
        <v>233</v>
      </c>
      <c r="W20" s="169"/>
      <c r="X20" s="156">
        <v>0</v>
      </c>
      <c r="Y20" s="156">
        <v>12.2</v>
      </c>
      <c r="Z20" s="156">
        <v>2</v>
      </c>
      <c r="AA20" s="156">
        <v>5.9</v>
      </c>
      <c r="AB20" s="156">
        <v>0</v>
      </c>
      <c r="AC20" s="156">
        <v>14.7</v>
      </c>
    </row>
    <row r="21" spans="1:38" ht="25.5">
      <c r="A21" s="41">
        <v>15</v>
      </c>
      <c r="B21" s="27" t="s">
        <v>131</v>
      </c>
      <c r="C21" s="156">
        <v>5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55.3</v>
      </c>
      <c r="J21" s="155">
        <f t="shared" si="0"/>
        <v>60.3</v>
      </c>
      <c r="K21" s="156">
        <v>8.1999999999999993</v>
      </c>
      <c r="L21" s="156">
        <v>33.200000000000003</v>
      </c>
      <c r="M21" s="156">
        <v>8.1999999999999993</v>
      </c>
      <c r="N21" s="156">
        <v>0</v>
      </c>
      <c r="O21" s="156">
        <v>10.7</v>
      </c>
      <c r="P21" s="156">
        <v>0</v>
      </c>
      <c r="Q21" s="156">
        <v>0</v>
      </c>
      <c r="R21" s="156">
        <v>0</v>
      </c>
      <c r="S21" s="156">
        <v>0</v>
      </c>
      <c r="T21" s="156">
        <v>0</v>
      </c>
      <c r="U21" s="170">
        <v>0</v>
      </c>
      <c r="V21" s="172">
        <f t="shared" si="1"/>
        <v>60.300000000000011</v>
      </c>
      <c r="W21" s="169"/>
      <c r="X21" s="156">
        <v>0.1</v>
      </c>
      <c r="Y21" s="156">
        <v>10.6</v>
      </c>
      <c r="Z21" s="156">
        <v>0</v>
      </c>
      <c r="AA21" s="156">
        <v>15.61</v>
      </c>
      <c r="AB21" s="156">
        <v>1.2</v>
      </c>
      <c r="AC21" s="156">
        <v>2.4</v>
      </c>
    </row>
    <row r="22" spans="1:38" ht="25.5">
      <c r="A22" s="40">
        <v>16</v>
      </c>
      <c r="B22" s="27" t="s">
        <v>132</v>
      </c>
      <c r="C22" s="156">
        <v>92.55</v>
      </c>
      <c r="D22" s="156">
        <v>285.17</v>
      </c>
      <c r="E22" s="156">
        <v>0</v>
      </c>
      <c r="F22" s="156">
        <v>0</v>
      </c>
      <c r="G22" s="156">
        <v>0</v>
      </c>
      <c r="H22" s="156">
        <v>0</v>
      </c>
      <c r="I22" s="156">
        <v>3.6</v>
      </c>
      <c r="J22" s="155">
        <f t="shared" si="0"/>
        <v>381.32000000000005</v>
      </c>
      <c r="K22" s="156">
        <v>126.62</v>
      </c>
      <c r="L22" s="156">
        <v>195.5</v>
      </c>
      <c r="M22" s="156">
        <v>0</v>
      </c>
      <c r="N22" s="156">
        <v>0</v>
      </c>
      <c r="O22" s="156">
        <v>5.61</v>
      </c>
      <c r="P22" s="156">
        <v>0</v>
      </c>
      <c r="Q22" s="156">
        <v>9.75</v>
      </c>
      <c r="R22" s="156">
        <v>4.92</v>
      </c>
      <c r="S22" s="156">
        <v>0</v>
      </c>
      <c r="T22" s="156">
        <v>32.840000000000003</v>
      </c>
      <c r="U22" s="170">
        <v>6.08</v>
      </c>
      <c r="V22" s="172">
        <f t="shared" si="1"/>
        <v>381.32</v>
      </c>
      <c r="W22" s="169"/>
      <c r="X22" s="156">
        <v>6.73</v>
      </c>
      <c r="Y22" s="156">
        <v>11.22</v>
      </c>
      <c r="Z22" s="156">
        <v>1.52</v>
      </c>
      <c r="AA22" s="156">
        <v>2.75</v>
      </c>
      <c r="AB22" s="156">
        <v>0</v>
      </c>
      <c r="AC22" s="156">
        <v>456.19</v>
      </c>
    </row>
    <row r="23" spans="1:38" ht="15">
      <c r="A23" s="41">
        <v>17</v>
      </c>
      <c r="B23" s="27" t="s">
        <v>133</v>
      </c>
      <c r="C23" s="156">
        <v>23.3</v>
      </c>
      <c r="D23" s="156">
        <v>2.6059999999999999</v>
      </c>
      <c r="E23" s="156">
        <v>0</v>
      </c>
      <c r="F23" s="156">
        <v>0</v>
      </c>
      <c r="G23" s="156">
        <v>0</v>
      </c>
      <c r="H23" s="156">
        <v>0</v>
      </c>
      <c r="I23" s="156">
        <v>30</v>
      </c>
      <c r="J23" s="155">
        <f t="shared" si="0"/>
        <v>55.905999999999999</v>
      </c>
      <c r="K23" s="156">
        <v>0</v>
      </c>
      <c r="L23" s="156">
        <v>0</v>
      </c>
      <c r="M23" s="156">
        <v>20</v>
      </c>
      <c r="N23" s="156">
        <v>0</v>
      </c>
      <c r="O23" s="156">
        <v>25</v>
      </c>
      <c r="P23" s="156">
        <v>0</v>
      </c>
      <c r="Q23" s="156">
        <v>2.9060000000000001</v>
      </c>
      <c r="R23" s="156">
        <v>0</v>
      </c>
      <c r="S23" s="156">
        <v>0</v>
      </c>
      <c r="T23" s="156">
        <v>8</v>
      </c>
      <c r="U23" s="170">
        <v>0</v>
      </c>
      <c r="V23" s="172">
        <f t="shared" si="1"/>
        <v>55.905999999999999</v>
      </c>
      <c r="W23" s="169"/>
      <c r="X23" s="156">
        <v>0</v>
      </c>
      <c r="Y23" s="156">
        <v>5</v>
      </c>
      <c r="Z23" s="156">
        <v>0</v>
      </c>
      <c r="AA23" s="156">
        <v>0</v>
      </c>
      <c r="AB23" s="156">
        <v>4</v>
      </c>
      <c r="AC23" s="156">
        <v>0</v>
      </c>
    </row>
    <row r="24" spans="1:38" ht="14.85" customHeight="1">
      <c r="A24" s="41">
        <v>18</v>
      </c>
      <c r="B24" s="27" t="s">
        <v>135</v>
      </c>
      <c r="C24" s="156">
        <v>12</v>
      </c>
      <c r="D24" s="156">
        <v>14</v>
      </c>
      <c r="E24" s="156">
        <v>7.9</v>
      </c>
      <c r="F24" s="156">
        <v>0</v>
      </c>
      <c r="G24" s="156">
        <v>0</v>
      </c>
      <c r="H24" s="156">
        <v>84</v>
      </c>
      <c r="I24" s="156">
        <v>0</v>
      </c>
      <c r="J24" s="155">
        <f t="shared" si="0"/>
        <v>117.9</v>
      </c>
      <c r="K24" s="156">
        <v>10.4</v>
      </c>
      <c r="L24" s="156">
        <v>2.2999999999999998</v>
      </c>
      <c r="M24" s="156">
        <v>0</v>
      </c>
      <c r="N24" s="156">
        <v>0</v>
      </c>
      <c r="O24" s="156">
        <v>45.2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70">
        <v>60</v>
      </c>
      <c r="V24" s="172">
        <f t="shared" si="1"/>
        <v>117.9</v>
      </c>
      <c r="W24" s="169"/>
      <c r="X24" s="156">
        <v>0</v>
      </c>
      <c r="Y24" s="156">
        <v>0</v>
      </c>
      <c r="Z24" s="156">
        <v>0.5</v>
      </c>
      <c r="AA24" s="156">
        <v>16.600000000000001</v>
      </c>
      <c r="AB24" s="156">
        <v>8.1999999999999993</v>
      </c>
      <c r="AC24" s="156">
        <v>0</v>
      </c>
    </row>
    <row r="25" spans="1:38" ht="22.5" customHeight="1">
      <c r="A25" s="40">
        <v>19</v>
      </c>
      <c r="B25" s="27" t="s">
        <v>134</v>
      </c>
      <c r="C25" s="156">
        <v>1.5</v>
      </c>
      <c r="D25" s="156">
        <v>0</v>
      </c>
      <c r="E25" s="156">
        <v>1.2</v>
      </c>
      <c r="F25" s="156">
        <v>0</v>
      </c>
      <c r="G25" s="156">
        <v>0</v>
      </c>
      <c r="H25" s="156">
        <v>0</v>
      </c>
      <c r="I25" s="156">
        <v>2.4</v>
      </c>
      <c r="J25" s="155">
        <f t="shared" si="0"/>
        <v>5.0999999999999996</v>
      </c>
      <c r="K25" s="156">
        <v>3.1</v>
      </c>
      <c r="L25" s="156">
        <v>1.6</v>
      </c>
      <c r="M25" s="156">
        <v>0</v>
      </c>
      <c r="N25" s="156">
        <v>0</v>
      </c>
      <c r="O25" s="156">
        <v>0.4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70">
        <v>0</v>
      </c>
      <c r="V25" s="172">
        <f t="shared" si="1"/>
        <v>5.1000000000000005</v>
      </c>
      <c r="W25" s="169"/>
      <c r="X25" s="156">
        <v>2.1</v>
      </c>
      <c r="Y25" s="156">
        <v>0</v>
      </c>
      <c r="Z25" s="156">
        <v>0</v>
      </c>
      <c r="AA25" s="156">
        <v>0.8</v>
      </c>
      <c r="AB25" s="156">
        <v>0</v>
      </c>
      <c r="AC25" s="156">
        <v>0</v>
      </c>
    </row>
    <row r="26" spans="1:38" ht="25.5">
      <c r="A26" s="41">
        <v>20</v>
      </c>
      <c r="B26" s="27" t="s">
        <v>35</v>
      </c>
      <c r="C26" s="156">
        <v>129.78</v>
      </c>
      <c r="D26" s="156">
        <v>0</v>
      </c>
      <c r="E26" s="156">
        <v>5.8</v>
      </c>
      <c r="F26" s="156">
        <v>8.6999999999999993</v>
      </c>
      <c r="G26" s="156">
        <v>0</v>
      </c>
      <c r="H26" s="156">
        <v>97.21</v>
      </c>
      <c r="I26" s="156">
        <v>50.61</v>
      </c>
      <c r="J26" s="155">
        <f>SUM(C26:I26)</f>
        <v>292.10000000000002</v>
      </c>
      <c r="K26" s="156">
        <v>171</v>
      </c>
      <c r="L26" s="156">
        <v>27.03</v>
      </c>
      <c r="M26" s="156">
        <v>19.27</v>
      </c>
      <c r="N26" s="156">
        <v>0</v>
      </c>
      <c r="O26" s="156">
        <v>9.8000000000000007</v>
      </c>
      <c r="P26" s="156">
        <v>0</v>
      </c>
      <c r="Q26" s="156">
        <v>3.7</v>
      </c>
      <c r="R26" s="156">
        <v>0</v>
      </c>
      <c r="S26" s="156">
        <v>0</v>
      </c>
      <c r="T26" s="156">
        <v>39.26</v>
      </c>
      <c r="U26" s="170">
        <v>20.04</v>
      </c>
      <c r="V26" s="172">
        <f t="shared" si="1"/>
        <v>290.10000000000002</v>
      </c>
      <c r="W26" s="169"/>
      <c r="X26" s="156">
        <v>0</v>
      </c>
      <c r="Y26" s="156">
        <v>12.8</v>
      </c>
      <c r="Z26" s="156">
        <v>0.5</v>
      </c>
      <c r="AA26" s="156">
        <v>37.643999999999998</v>
      </c>
      <c r="AB26" s="156">
        <v>6.4</v>
      </c>
      <c r="AC26" s="156">
        <v>1.8</v>
      </c>
    </row>
    <row r="27" spans="1:38" ht="13.5" thickBot="1">
      <c r="A27" s="403" t="s">
        <v>36</v>
      </c>
      <c r="B27" s="404"/>
      <c r="C27" s="163">
        <f>SUM(C7:C26)</f>
        <v>694.01099999999997</v>
      </c>
      <c r="D27" s="163">
        <f t="shared" ref="D27:K27" si="2">SUM(D7:D26)</f>
        <v>396.81600000000003</v>
      </c>
      <c r="E27" s="163">
        <f t="shared" si="2"/>
        <v>16.95</v>
      </c>
      <c r="F27" s="163">
        <f t="shared" si="2"/>
        <v>76.099999999999994</v>
      </c>
      <c r="G27" s="163">
        <f t="shared" si="2"/>
        <v>73.12</v>
      </c>
      <c r="H27" s="163">
        <f t="shared" si="2"/>
        <v>310.83999999999997</v>
      </c>
      <c r="I27" s="163">
        <f t="shared" si="2"/>
        <v>255.77271999999999</v>
      </c>
      <c r="J27" s="164">
        <f>SUM(C27:I27)</f>
        <v>1823.6097199999997</v>
      </c>
      <c r="K27" s="163">
        <f t="shared" si="2"/>
        <v>336.74482999999998</v>
      </c>
      <c r="L27" s="163">
        <f t="shared" ref="L27:U27" si="3">SUM(L7:L26)</f>
        <v>356.23740000000009</v>
      </c>
      <c r="M27" s="163">
        <f t="shared" si="3"/>
        <v>62.731920000000002</v>
      </c>
      <c r="N27" s="163">
        <f t="shared" si="3"/>
        <v>17.034410000000001</v>
      </c>
      <c r="O27" s="163">
        <f t="shared" si="3"/>
        <v>433.89283999999992</v>
      </c>
      <c r="P27" s="163">
        <f t="shared" si="3"/>
        <v>7.8871600000000006</v>
      </c>
      <c r="Q27" s="163">
        <f t="shared" si="3"/>
        <v>61.316000000000003</v>
      </c>
      <c r="R27" s="163">
        <f t="shared" si="3"/>
        <v>4.92</v>
      </c>
      <c r="S27" s="163">
        <f t="shared" si="3"/>
        <v>9.7999999999999989</v>
      </c>
      <c r="T27" s="163">
        <f t="shared" si="3"/>
        <v>317.77999999999997</v>
      </c>
      <c r="U27" s="163">
        <f t="shared" si="3"/>
        <v>231.68538000000001</v>
      </c>
      <c r="V27" s="173">
        <f t="shared" si="1"/>
        <v>1840.0299399999999</v>
      </c>
      <c r="W27" s="174"/>
      <c r="X27" s="163">
        <f t="shared" ref="X27:AC27" si="4">SUM(X7:X26)</f>
        <v>9.1660000000000004</v>
      </c>
      <c r="Y27" s="163">
        <f t="shared" si="4"/>
        <v>83.210000000000008</v>
      </c>
      <c r="Z27" s="163">
        <f t="shared" si="4"/>
        <v>4.9700000000000006</v>
      </c>
      <c r="AA27" s="163">
        <f t="shared" si="4"/>
        <v>123.41199999999998</v>
      </c>
      <c r="AB27" s="163">
        <f t="shared" si="4"/>
        <v>71.660000000000011</v>
      </c>
      <c r="AC27" s="163">
        <f t="shared" si="4"/>
        <v>481.74</v>
      </c>
    </row>
    <row r="28" spans="1:38" ht="13.5" thickTop="1">
      <c r="A28" s="165"/>
      <c r="B28" s="165"/>
      <c r="C28" s="166"/>
      <c r="D28" s="166"/>
      <c r="E28" s="166"/>
      <c r="F28" s="166"/>
      <c r="G28" s="166"/>
      <c r="H28" s="166"/>
      <c r="I28" s="166"/>
      <c r="J28" s="167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7"/>
      <c r="W28" s="68"/>
      <c r="X28" s="168"/>
      <c r="Y28" s="168"/>
      <c r="Z28" s="168"/>
      <c r="AA28" s="168"/>
      <c r="AB28" s="168"/>
      <c r="AC28" s="168"/>
    </row>
    <row r="29" spans="1:38">
      <c r="C29" s="74"/>
      <c r="D29" s="74"/>
      <c r="E29" s="74"/>
      <c r="F29" s="74"/>
      <c r="G29" s="74"/>
      <c r="H29" s="74"/>
      <c r="I29" s="74"/>
      <c r="J29" s="75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  <c r="W29" s="76"/>
      <c r="X29" s="74"/>
      <c r="Y29" s="74"/>
      <c r="Z29" s="74"/>
      <c r="AA29" s="74"/>
      <c r="AB29" s="74"/>
      <c r="AC29" s="74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s="12" customFormat="1" ht="26.25">
      <c r="A30" s="43"/>
      <c r="B30" s="44" t="s">
        <v>136</v>
      </c>
      <c r="C30" s="59">
        <v>30</v>
      </c>
      <c r="D30" s="59">
        <v>0</v>
      </c>
      <c r="E30" s="59">
        <v>0</v>
      </c>
      <c r="F30" s="59">
        <v>3.76</v>
      </c>
      <c r="G30" s="59">
        <v>0</v>
      </c>
      <c r="H30" s="59">
        <v>0</v>
      </c>
      <c r="I30" s="59">
        <v>13.55</v>
      </c>
      <c r="J30" s="155">
        <f>SUM(C30:I30)</f>
        <v>47.31</v>
      </c>
      <c r="K30" s="59">
        <v>0.75</v>
      </c>
      <c r="L30" s="59">
        <v>40.36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6.2</v>
      </c>
      <c r="V30" s="155">
        <f>SUM(K30:U30)</f>
        <v>47.31</v>
      </c>
      <c r="W30" s="78"/>
      <c r="X30" s="59">
        <v>0</v>
      </c>
      <c r="Y30" s="59">
        <v>0.35</v>
      </c>
      <c r="Z30" s="59">
        <v>0</v>
      </c>
      <c r="AA30" s="59">
        <v>0</v>
      </c>
      <c r="AB30" s="59">
        <v>41.99</v>
      </c>
      <c r="AC30" s="59">
        <v>1</v>
      </c>
      <c r="AD30" s="46"/>
      <c r="AE30" s="46"/>
      <c r="AF30" s="46"/>
      <c r="AG30" s="46"/>
      <c r="AH30" s="46"/>
      <c r="AI30" s="46"/>
      <c r="AJ30" s="46"/>
      <c r="AK30" s="48"/>
      <c r="AL30" s="48"/>
    </row>
    <row r="31" spans="1:38">
      <c r="W31" s="45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1:38">
      <c r="W32" s="45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30:38">
      <c r="AD33" s="47"/>
      <c r="AE33" s="47"/>
      <c r="AF33" s="47"/>
      <c r="AG33" s="47"/>
      <c r="AH33" s="47"/>
      <c r="AI33" s="47"/>
      <c r="AJ33" s="47"/>
      <c r="AK33" s="47"/>
      <c r="AL33" s="47"/>
    </row>
  </sheetData>
  <mergeCells count="29">
    <mergeCell ref="AB3:AB6"/>
    <mergeCell ref="AC3:AC6"/>
    <mergeCell ref="X2:AC2"/>
    <mergeCell ref="C3:D4"/>
    <mergeCell ref="E3:E6"/>
    <mergeCell ref="F3:F6"/>
    <mergeCell ref="G3:G6"/>
    <mergeCell ref="H3:H6"/>
    <mergeCell ref="I3:I6"/>
    <mergeCell ref="D5:D6"/>
    <mergeCell ref="M3:N5"/>
    <mergeCell ref="O3:P5"/>
    <mergeCell ref="C2:I2"/>
    <mergeCell ref="J2:J6"/>
    <mergeCell ref="K2:U2"/>
    <mergeCell ref="Q3:R5"/>
    <mergeCell ref="A27:B27"/>
    <mergeCell ref="AA3:AA6"/>
    <mergeCell ref="V2:V6"/>
    <mergeCell ref="K3:L5"/>
    <mergeCell ref="T5:T6"/>
    <mergeCell ref="U5:U6"/>
    <mergeCell ref="X3:X6"/>
    <mergeCell ref="Y3:Y6"/>
    <mergeCell ref="Z3:Z6"/>
    <mergeCell ref="C5:C6"/>
    <mergeCell ref="A2:A6"/>
    <mergeCell ref="B2:B6"/>
    <mergeCell ref="S3:S5"/>
  </mergeCells>
  <conditionalFormatting sqref="AD1:IV1048576 W27:AC27 C7:U7 C27:U27 C8 J8:J26 W8:W26 A28:AC29 A31:AC65536 A30:U30 W30:AC30">
    <cfRule type="cellIs" dxfId="25" priority="22" stopIfTrue="1" operator="equal">
      <formula>0</formula>
    </cfRule>
  </conditionalFormatting>
  <conditionalFormatting sqref="A1:B26 C1:AC6 W7 A27">
    <cfRule type="expression" dxfId="24" priority="23" stopIfTrue="1">
      <formula>0</formula>
    </cfRule>
  </conditionalFormatting>
  <conditionalFormatting sqref="V7:V27">
    <cfRule type="cellIs" dxfId="23" priority="21" stopIfTrue="1" operator="equal">
      <formula>0</formula>
    </cfRule>
  </conditionalFormatting>
  <conditionalFormatting sqref="X7:AC7">
    <cfRule type="cellIs" dxfId="22" priority="20" stopIfTrue="1" operator="equal">
      <formula>0</formula>
    </cfRule>
  </conditionalFormatting>
  <conditionalFormatting sqref="D14:I14 D10:I11 D18:I18 D13 C9:C26 D24:I25">
    <cfRule type="cellIs" dxfId="21" priority="19" stopIfTrue="1" operator="equal">
      <formula>0</formula>
    </cfRule>
  </conditionalFormatting>
  <conditionalFormatting sqref="D8:I9 D15:I17 D12:I12 D26:I26 D19:I23 E13:I13">
    <cfRule type="cellIs" dxfId="20" priority="18" stopIfTrue="1" operator="equal">
      <formula>0</formula>
    </cfRule>
  </conditionalFormatting>
  <conditionalFormatting sqref="K8:U9 K15:U17 K12:U13 K26:U26 K19:U23">
    <cfRule type="cellIs" dxfId="19" priority="17" stopIfTrue="1" operator="equal">
      <formula>0</formula>
    </cfRule>
  </conditionalFormatting>
  <conditionalFormatting sqref="X8:AC9 X15:AC17 X12:AC13 X26:AC26 X19:AC23">
    <cfRule type="cellIs" dxfId="18" priority="16" stopIfTrue="1" operator="equal">
      <formula>0</formula>
    </cfRule>
  </conditionalFormatting>
  <conditionalFormatting sqref="V30">
    <cfRule type="cellIs" dxfId="17" priority="15" stopIfTrue="1" operator="equal">
      <formula>0</formula>
    </cfRule>
  </conditionalFormatting>
  <conditionalFormatting sqref="K14:U14">
    <cfRule type="cellIs" dxfId="16" priority="14" stopIfTrue="1" operator="equal">
      <formula>0</formula>
    </cfRule>
  </conditionalFormatting>
  <conditionalFormatting sqref="X14:AC14">
    <cfRule type="cellIs" dxfId="15" priority="13" stopIfTrue="1" operator="equal">
      <formula>0</formula>
    </cfRule>
  </conditionalFormatting>
  <conditionalFormatting sqref="K10:U10">
    <cfRule type="cellIs" dxfId="14" priority="12" stopIfTrue="1" operator="equal">
      <formula>0</formula>
    </cfRule>
  </conditionalFormatting>
  <conditionalFormatting sqref="X10:AC10">
    <cfRule type="cellIs" dxfId="13" priority="11" stopIfTrue="1" operator="equal">
      <formula>0</formula>
    </cfRule>
  </conditionalFormatting>
  <conditionalFormatting sqref="K11:U11">
    <cfRule type="cellIs" dxfId="12" priority="10" stopIfTrue="1" operator="equal">
      <formula>0</formula>
    </cfRule>
  </conditionalFormatting>
  <conditionalFormatting sqref="X11:AC11">
    <cfRule type="cellIs" dxfId="11" priority="9" stopIfTrue="1" operator="equal">
      <formula>0</formula>
    </cfRule>
  </conditionalFormatting>
  <conditionalFormatting sqref="K24:U24">
    <cfRule type="cellIs" dxfId="10" priority="8" stopIfTrue="1" operator="equal">
      <formula>0</formula>
    </cfRule>
  </conditionalFormatting>
  <conditionalFormatting sqref="X24:AC24">
    <cfRule type="cellIs" dxfId="9" priority="7" stopIfTrue="1" operator="equal">
      <formula>0</formula>
    </cfRule>
  </conditionalFormatting>
  <conditionalFormatting sqref="K18:U18">
    <cfRule type="cellIs" dxfId="8" priority="6" stopIfTrue="1" operator="equal">
      <formula>0</formula>
    </cfRule>
  </conditionalFormatting>
  <conditionalFormatting sqref="X18:AC18">
    <cfRule type="cellIs" dxfId="7" priority="5" stopIfTrue="1" operator="equal">
      <formula>0</formula>
    </cfRule>
  </conditionalFormatting>
  <conditionalFormatting sqref="K25:U25">
    <cfRule type="cellIs" dxfId="6" priority="4" stopIfTrue="1" operator="equal">
      <formula>0</formula>
    </cfRule>
  </conditionalFormatting>
  <conditionalFormatting sqref="X25:AC25">
    <cfRule type="cellIs" dxfId="5" priority="3" stopIfTrue="1" operator="equal">
      <formula>0</formula>
    </cfRule>
  </conditionalFormatting>
  <conditionalFormatting sqref="C30:I30">
    <cfRule type="cellIs" dxfId="4" priority="2" stopIfTrue="1" operator="equal">
      <formula>0</formula>
    </cfRule>
  </conditionalFormatting>
  <conditionalFormatting sqref="K30:U30 X30:AB30">
    <cfRule type="cellIs" dxfId="3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horizontalDpi="0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  <pageSetUpPr fitToPage="1"/>
  </sheetPr>
  <dimension ref="A1:AI11"/>
  <sheetViews>
    <sheetView workbookViewId="0">
      <selection activeCell="AM34" sqref="AM34"/>
    </sheetView>
  </sheetViews>
  <sheetFormatPr defaultRowHeight="12.75"/>
  <cols>
    <col min="1" max="1" width="13.28515625" style="8" customWidth="1"/>
    <col min="2" max="35" width="3.5703125" style="8" customWidth="1"/>
    <col min="36" max="16384" width="9.140625" style="8"/>
  </cols>
  <sheetData>
    <row r="1" spans="1:35" ht="15.75">
      <c r="A1" s="463" t="s">
        <v>176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</row>
    <row r="3" spans="1:35">
      <c r="A3" s="464"/>
      <c r="B3" s="465" t="s">
        <v>78</v>
      </c>
      <c r="C3" s="459" t="s">
        <v>79</v>
      </c>
      <c r="D3" s="467" t="s">
        <v>80</v>
      </c>
      <c r="E3" s="467"/>
      <c r="F3" s="459" t="s">
        <v>81</v>
      </c>
      <c r="G3" s="459" t="s">
        <v>82</v>
      </c>
      <c r="H3" s="467" t="s">
        <v>83</v>
      </c>
      <c r="I3" s="467"/>
      <c r="J3" s="467" t="s">
        <v>84</v>
      </c>
      <c r="K3" s="467"/>
      <c r="L3" s="467"/>
      <c r="M3" s="459" t="s">
        <v>85</v>
      </c>
      <c r="N3" s="459" t="s">
        <v>86</v>
      </c>
      <c r="O3" s="459" t="s">
        <v>87</v>
      </c>
      <c r="P3" s="459" t="s">
        <v>88</v>
      </c>
      <c r="Q3" s="459" t="s">
        <v>89</v>
      </c>
      <c r="R3" s="459" t="s">
        <v>90</v>
      </c>
      <c r="S3" s="468" t="s">
        <v>91</v>
      </c>
      <c r="T3" s="468"/>
      <c r="U3" s="459" t="s">
        <v>92</v>
      </c>
      <c r="V3" s="459" t="s">
        <v>93</v>
      </c>
      <c r="W3" s="459" t="s">
        <v>94</v>
      </c>
      <c r="X3" s="459" t="s">
        <v>95</v>
      </c>
      <c r="Y3" s="459" t="s">
        <v>96</v>
      </c>
      <c r="Z3" s="459" t="s">
        <v>97</v>
      </c>
      <c r="AA3" s="459" t="s">
        <v>98</v>
      </c>
      <c r="AB3" s="459" t="s">
        <v>173</v>
      </c>
      <c r="AC3" s="459" t="s">
        <v>99</v>
      </c>
      <c r="AD3" s="459" t="s">
        <v>100</v>
      </c>
      <c r="AE3" s="459" t="s">
        <v>101</v>
      </c>
      <c r="AF3" s="459" t="s">
        <v>102</v>
      </c>
      <c r="AG3" s="459" t="s">
        <v>103</v>
      </c>
      <c r="AH3" s="460" t="s">
        <v>104</v>
      </c>
      <c r="AI3" s="459" t="s">
        <v>105</v>
      </c>
    </row>
    <row r="4" spans="1:35" ht="51.75" customHeight="1">
      <c r="A4" s="464"/>
      <c r="B4" s="466"/>
      <c r="C4" s="459"/>
      <c r="D4" s="54" t="s">
        <v>106</v>
      </c>
      <c r="E4" s="54" t="s">
        <v>107</v>
      </c>
      <c r="F4" s="459"/>
      <c r="G4" s="459"/>
      <c r="H4" s="54" t="s">
        <v>108</v>
      </c>
      <c r="I4" s="54" t="s">
        <v>109</v>
      </c>
      <c r="J4" s="54" t="s">
        <v>110</v>
      </c>
      <c r="K4" s="54" t="s">
        <v>111</v>
      </c>
      <c r="L4" s="54" t="s">
        <v>112</v>
      </c>
      <c r="M4" s="459"/>
      <c r="N4" s="459"/>
      <c r="O4" s="459"/>
      <c r="P4" s="459"/>
      <c r="Q4" s="459"/>
      <c r="R4" s="459"/>
      <c r="S4" s="54" t="s">
        <v>113</v>
      </c>
      <c r="T4" s="54" t="s">
        <v>114</v>
      </c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60"/>
      <c r="AI4" s="459"/>
    </row>
    <row r="5" spans="1:35">
      <c r="A5" s="55"/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  <c r="AF5" s="9">
        <v>31</v>
      </c>
      <c r="AG5" s="9">
        <v>32</v>
      </c>
      <c r="AH5" s="9">
        <v>33</v>
      </c>
      <c r="AI5" s="9">
        <v>34</v>
      </c>
    </row>
    <row r="6" spans="1:35" ht="22.5">
      <c r="A6" s="79" t="s">
        <v>130</v>
      </c>
      <c r="B6" s="56"/>
      <c r="C6" s="56">
        <v>9</v>
      </c>
      <c r="D6" s="56"/>
      <c r="E6" s="56"/>
      <c r="F6" s="56"/>
      <c r="G6" s="56"/>
      <c r="H6" s="56"/>
      <c r="I6" s="56"/>
      <c r="J6" s="56"/>
      <c r="K6" s="56"/>
      <c r="L6" s="56">
        <v>2</v>
      </c>
      <c r="M6" s="56">
        <v>2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>
        <v>4</v>
      </c>
      <c r="Z6" s="56"/>
      <c r="AA6" s="56"/>
      <c r="AB6" s="56"/>
      <c r="AC6" s="56"/>
      <c r="AD6" s="56"/>
      <c r="AE6" s="56"/>
      <c r="AF6" s="56"/>
      <c r="AG6" s="56"/>
      <c r="AH6" s="56"/>
      <c r="AI6" s="56"/>
    </row>
    <row r="7" spans="1:35" ht="15.75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</row>
    <row r="8" spans="1:35" ht="15" customHeight="1">
      <c r="B8" s="461" t="s">
        <v>115</v>
      </c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</row>
    <row r="9" spans="1:35" ht="15" customHeight="1">
      <c r="B9" s="462" t="s">
        <v>116</v>
      </c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</row>
    <row r="10" spans="1:35" ht="15" customHeight="1">
      <c r="B10" s="462" t="s">
        <v>117</v>
      </c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2"/>
      <c r="AE10" s="462"/>
      <c r="AF10" s="462"/>
      <c r="AG10" s="462"/>
      <c r="AH10" s="462"/>
      <c r="AI10" s="462"/>
    </row>
    <row r="11" spans="1:35" ht="15" customHeight="1">
      <c r="B11" s="458" t="s">
        <v>118</v>
      </c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</row>
  </sheetData>
  <mergeCells count="35">
    <mergeCell ref="S3:T3"/>
    <mergeCell ref="Y3:Y4"/>
    <mergeCell ref="U3:U4"/>
    <mergeCell ref="A1:AI1"/>
    <mergeCell ref="A3:A4"/>
    <mergeCell ref="B3:B4"/>
    <mergeCell ref="C3:C4"/>
    <mergeCell ref="D3:E3"/>
    <mergeCell ref="F3:F4"/>
    <mergeCell ref="G3:G4"/>
    <mergeCell ref="H3:I3"/>
    <mergeCell ref="J3:L3"/>
    <mergeCell ref="M3:M4"/>
    <mergeCell ref="N3:N4"/>
    <mergeCell ref="O3:O4"/>
    <mergeCell ref="P3:P4"/>
    <mergeCell ref="V3:V4"/>
    <mergeCell ref="W3:W4"/>
    <mergeCell ref="R3:R4"/>
    <mergeCell ref="B11:AI11"/>
    <mergeCell ref="AA3:AA4"/>
    <mergeCell ref="AC3:AC4"/>
    <mergeCell ref="AD3:AD4"/>
    <mergeCell ref="AE3:AE4"/>
    <mergeCell ref="AH3:AH4"/>
    <mergeCell ref="AI3:AI4"/>
    <mergeCell ref="B8:AI8"/>
    <mergeCell ref="B9:AI9"/>
    <mergeCell ref="B10:AI10"/>
    <mergeCell ref="AF3:AF4"/>
    <mergeCell ref="AG3:AG4"/>
    <mergeCell ref="X3:X4"/>
    <mergeCell ref="Z3:Z4"/>
    <mergeCell ref="AB3:AB4"/>
    <mergeCell ref="Q3:Q4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</sheetPr>
  <dimension ref="A1:AL30"/>
  <sheetViews>
    <sheetView zoomScale="70" zoomScaleNormal="70" workbookViewId="0">
      <pane ySplit="6" topLeftCell="A7" activePane="bottomLeft" state="frozen"/>
      <selection activeCell="A14" sqref="A14:AI14"/>
      <selection pane="bottomLeft" activeCell="A14" sqref="A14:AI14"/>
    </sheetView>
  </sheetViews>
  <sheetFormatPr defaultColWidth="10.28515625" defaultRowHeight="15.75"/>
  <cols>
    <col min="1" max="1" width="4" style="12" customWidth="1"/>
    <col min="2" max="2" width="24.85546875" style="28" customWidth="1"/>
    <col min="3" max="4" width="4.28515625" style="12" customWidth="1"/>
    <col min="5" max="5" width="5" style="12" customWidth="1"/>
    <col min="6" max="6" width="5.28515625" style="12" customWidth="1"/>
    <col min="7" max="7" width="4.7109375" style="12" customWidth="1"/>
    <col min="8" max="8" width="6.7109375" style="12" customWidth="1"/>
    <col min="9" max="9" width="5.5703125" style="12" customWidth="1"/>
    <col min="10" max="10" width="5.140625" style="12" customWidth="1"/>
    <col min="11" max="11" width="6" style="12" customWidth="1"/>
    <col min="12" max="12" width="5.28515625" style="12" customWidth="1"/>
    <col min="13" max="13" width="5.7109375" style="12" customWidth="1"/>
    <col min="14" max="14" width="5.42578125" style="12" customWidth="1"/>
    <col min="15" max="15" width="6.7109375" style="12" customWidth="1"/>
    <col min="16" max="16" width="6.5703125" style="12" customWidth="1"/>
    <col min="17" max="17" width="6.140625" style="12" customWidth="1"/>
    <col min="18" max="18" width="5.28515625" style="12" customWidth="1"/>
    <col min="19" max="20" width="5" style="12" customWidth="1"/>
    <col min="21" max="21" width="3.85546875" style="12" customWidth="1"/>
    <col min="22" max="22" width="4" style="12" customWidth="1"/>
    <col min="23" max="23" width="4.28515625" style="12" customWidth="1"/>
    <col min="24" max="24" width="4.140625" style="12" customWidth="1"/>
    <col min="25" max="26" width="5.85546875" style="12" customWidth="1"/>
    <col min="27" max="27" width="4.140625" style="12" customWidth="1"/>
    <col min="28" max="28" width="3.140625" style="12" customWidth="1"/>
    <col min="29" max="29" width="3.42578125" style="12" customWidth="1"/>
    <col min="30" max="30" width="3.85546875" style="12" customWidth="1"/>
    <col min="31" max="31" width="4.28515625" style="12" customWidth="1"/>
    <col min="32" max="32" width="3" style="12" customWidth="1"/>
    <col min="33" max="33" width="3.28515625" style="12" customWidth="1"/>
    <col min="34" max="36" width="3" style="12" customWidth="1"/>
    <col min="37" max="37" width="4.42578125" style="12" customWidth="1"/>
    <col min="38" max="16384" width="10.28515625" style="12"/>
  </cols>
  <sheetData>
    <row r="1" spans="1:38" s="5" customFormat="1" ht="16.5" thickBot="1">
      <c r="A1" s="10" t="s">
        <v>64</v>
      </c>
      <c r="G1" s="11"/>
    </row>
    <row r="2" spans="1:38" ht="12.75" customHeight="1" thickTop="1">
      <c r="A2" s="523" t="s">
        <v>0</v>
      </c>
      <c r="B2" s="525" t="s">
        <v>37</v>
      </c>
      <c r="C2" s="527" t="s">
        <v>1</v>
      </c>
      <c r="D2" s="527"/>
      <c r="E2" s="528"/>
      <c r="F2" s="531" t="s">
        <v>2</v>
      </c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3"/>
      <c r="W2" s="553" t="s">
        <v>54</v>
      </c>
      <c r="X2" s="554"/>
      <c r="Y2" s="554"/>
      <c r="Z2" s="555"/>
      <c r="AA2" s="540" t="s">
        <v>3</v>
      </c>
      <c r="AB2" s="541"/>
      <c r="AC2" s="541"/>
      <c r="AD2" s="541"/>
      <c r="AE2" s="541"/>
      <c r="AF2" s="542"/>
      <c r="AG2" s="543" t="s">
        <v>4</v>
      </c>
      <c r="AH2" s="544"/>
      <c r="AI2" s="544"/>
      <c r="AJ2" s="544"/>
      <c r="AK2" s="545"/>
    </row>
    <row r="3" spans="1:38" ht="45.75" customHeight="1">
      <c r="A3" s="524"/>
      <c r="B3" s="526"/>
      <c r="C3" s="529"/>
      <c r="D3" s="529"/>
      <c r="E3" s="530"/>
      <c r="F3" s="546" t="s">
        <v>5</v>
      </c>
      <c r="G3" s="547"/>
      <c r="H3" s="547"/>
      <c r="I3" s="547"/>
      <c r="J3" s="547"/>
      <c r="K3" s="547"/>
      <c r="L3" s="547"/>
      <c r="M3" s="547"/>
      <c r="N3" s="547"/>
      <c r="O3" s="548" t="s">
        <v>6</v>
      </c>
      <c r="P3" s="548"/>
      <c r="Q3" s="548"/>
      <c r="R3" s="549" t="s">
        <v>7</v>
      </c>
      <c r="S3" s="549"/>
      <c r="T3" s="549"/>
      <c r="U3" s="548" t="s">
        <v>8</v>
      </c>
      <c r="V3" s="550"/>
      <c r="W3" s="556"/>
      <c r="X3" s="557"/>
      <c r="Y3" s="557"/>
      <c r="Z3" s="558"/>
      <c r="AA3" s="551" t="s">
        <v>9</v>
      </c>
      <c r="AB3" s="548"/>
      <c r="AC3" s="548" t="s">
        <v>10</v>
      </c>
      <c r="AD3" s="548"/>
      <c r="AE3" s="548" t="s">
        <v>11</v>
      </c>
      <c r="AF3" s="552"/>
      <c r="AG3" s="524" t="s">
        <v>12</v>
      </c>
      <c r="AH3" s="548"/>
      <c r="AI3" s="548"/>
      <c r="AJ3" s="562" t="s">
        <v>13</v>
      </c>
      <c r="AK3" s="563" t="s">
        <v>65</v>
      </c>
    </row>
    <row r="4" spans="1:38" ht="15.75" customHeight="1">
      <c r="A4" s="524"/>
      <c r="B4" s="526"/>
      <c r="C4" s="534" t="s">
        <v>14</v>
      </c>
      <c r="D4" s="535" t="s">
        <v>58</v>
      </c>
      <c r="E4" s="537" t="s">
        <v>15</v>
      </c>
      <c r="F4" s="565" t="s">
        <v>66</v>
      </c>
      <c r="G4" s="538" t="s">
        <v>16</v>
      </c>
      <c r="H4" s="539" t="s">
        <v>17</v>
      </c>
      <c r="I4" s="539"/>
      <c r="J4" s="539"/>
      <c r="K4" s="539"/>
      <c r="L4" s="539"/>
      <c r="M4" s="539"/>
      <c r="N4" s="539"/>
      <c r="O4" s="548"/>
      <c r="P4" s="548"/>
      <c r="Q4" s="548"/>
      <c r="R4" s="549"/>
      <c r="S4" s="549"/>
      <c r="T4" s="549"/>
      <c r="U4" s="548"/>
      <c r="V4" s="550"/>
      <c r="W4" s="570" t="s">
        <v>18</v>
      </c>
      <c r="X4" s="559" t="s">
        <v>19</v>
      </c>
      <c r="Y4" s="559" t="s">
        <v>20</v>
      </c>
      <c r="Z4" s="560" t="s">
        <v>55</v>
      </c>
      <c r="AA4" s="569" t="s">
        <v>21</v>
      </c>
      <c r="AB4" s="538" t="s">
        <v>22</v>
      </c>
      <c r="AC4" s="539" t="s">
        <v>21</v>
      </c>
      <c r="AD4" s="538" t="s">
        <v>22</v>
      </c>
      <c r="AE4" s="539" t="s">
        <v>21</v>
      </c>
      <c r="AF4" s="568" t="s">
        <v>22</v>
      </c>
      <c r="AG4" s="567" t="s">
        <v>21</v>
      </c>
      <c r="AH4" s="481" t="s">
        <v>24</v>
      </c>
      <c r="AI4" s="538" t="s">
        <v>23</v>
      </c>
      <c r="AJ4" s="562"/>
      <c r="AK4" s="563"/>
    </row>
    <row r="5" spans="1:38" ht="60" customHeight="1">
      <c r="A5" s="524"/>
      <c r="B5" s="526"/>
      <c r="C5" s="534"/>
      <c r="D5" s="536"/>
      <c r="E5" s="537"/>
      <c r="F5" s="566"/>
      <c r="G5" s="538"/>
      <c r="H5" s="14" t="s">
        <v>62</v>
      </c>
      <c r="I5" s="15" t="s">
        <v>24</v>
      </c>
      <c r="J5" s="15" t="s">
        <v>53</v>
      </c>
      <c r="K5" s="15" t="s">
        <v>25</v>
      </c>
      <c r="L5" s="15" t="s">
        <v>26</v>
      </c>
      <c r="M5" s="15" t="s">
        <v>27</v>
      </c>
      <c r="N5" s="15" t="s">
        <v>28</v>
      </c>
      <c r="O5" s="13" t="s">
        <v>29</v>
      </c>
      <c r="P5" s="13" t="s">
        <v>30</v>
      </c>
      <c r="Q5" s="13" t="s">
        <v>24</v>
      </c>
      <c r="R5" s="13" t="s">
        <v>31</v>
      </c>
      <c r="S5" s="13" t="s">
        <v>32</v>
      </c>
      <c r="T5" s="13" t="s">
        <v>30</v>
      </c>
      <c r="U5" s="13" t="s">
        <v>29</v>
      </c>
      <c r="V5" s="16" t="s">
        <v>30</v>
      </c>
      <c r="W5" s="571"/>
      <c r="X5" s="538"/>
      <c r="Y5" s="538"/>
      <c r="Z5" s="561"/>
      <c r="AA5" s="569"/>
      <c r="AB5" s="538"/>
      <c r="AC5" s="539"/>
      <c r="AD5" s="538"/>
      <c r="AE5" s="539"/>
      <c r="AF5" s="568"/>
      <c r="AG5" s="567"/>
      <c r="AH5" s="482"/>
      <c r="AI5" s="538"/>
      <c r="AJ5" s="562"/>
      <c r="AK5" s="564"/>
      <c r="AL5" s="37"/>
    </row>
    <row r="6" spans="1:38" ht="16.5" thickBot="1">
      <c r="A6" s="17"/>
      <c r="B6" s="18"/>
      <c r="C6" s="19">
        <v>1</v>
      </c>
      <c r="D6" s="20" t="s">
        <v>67</v>
      </c>
      <c r="E6" s="21">
        <v>2</v>
      </c>
      <c r="F6" s="22">
        <v>3</v>
      </c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3">
        <v>15</v>
      </c>
      <c r="S6" s="23">
        <v>16</v>
      </c>
      <c r="T6" s="23">
        <v>17</v>
      </c>
      <c r="U6" s="23">
        <v>18</v>
      </c>
      <c r="V6" s="21">
        <v>19</v>
      </c>
      <c r="W6" s="19">
        <v>20</v>
      </c>
      <c r="X6" s="23">
        <v>21</v>
      </c>
      <c r="Y6" s="23">
        <v>22</v>
      </c>
      <c r="Z6" s="21">
        <v>23</v>
      </c>
      <c r="AA6" s="19">
        <v>24</v>
      </c>
      <c r="AB6" s="23">
        <v>25</v>
      </c>
      <c r="AC6" s="23">
        <v>26</v>
      </c>
      <c r="AD6" s="23">
        <v>27</v>
      </c>
      <c r="AE6" s="23">
        <v>28</v>
      </c>
      <c r="AF6" s="24">
        <v>29</v>
      </c>
      <c r="AG6" s="22">
        <v>30</v>
      </c>
      <c r="AH6" s="23">
        <v>31</v>
      </c>
      <c r="AI6" s="23">
        <v>32</v>
      </c>
      <c r="AJ6" s="23">
        <v>33</v>
      </c>
      <c r="AK6" s="24">
        <v>34</v>
      </c>
      <c r="AL6" s="37"/>
    </row>
    <row r="7" spans="1:38" ht="26.25" thickTop="1">
      <c r="A7" s="25">
        <v>1</v>
      </c>
      <c r="B7" s="26" t="s">
        <v>120</v>
      </c>
      <c r="C7" s="29">
        <v>19</v>
      </c>
      <c r="D7" s="29">
        <v>0</v>
      </c>
      <c r="E7" s="29">
        <v>0</v>
      </c>
      <c r="F7" s="29">
        <v>0</v>
      </c>
      <c r="G7" s="29">
        <v>0</v>
      </c>
      <c r="H7" s="49"/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11</v>
      </c>
      <c r="P7" s="29">
        <v>46811</v>
      </c>
      <c r="Q7" s="29">
        <v>19864</v>
      </c>
      <c r="R7" s="29">
        <v>0</v>
      </c>
      <c r="S7" s="29">
        <v>0</v>
      </c>
      <c r="T7" s="29">
        <v>0</v>
      </c>
      <c r="U7" s="29">
        <v>1</v>
      </c>
      <c r="V7" s="29">
        <v>48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2</v>
      </c>
      <c r="AH7" s="29">
        <v>0</v>
      </c>
      <c r="AI7" s="29">
        <v>1</v>
      </c>
      <c r="AJ7" s="29">
        <v>1</v>
      </c>
      <c r="AK7" s="29">
        <v>167</v>
      </c>
      <c r="AL7" s="37"/>
    </row>
    <row r="8" spans="1:38" ht="25.5">
      <c r="A8" s="25">
        <v>2</v>
      </c>
      <c r="B8" s="26" t="s">
        <v>121</v>
      </c>
      <c r="C8" s="29">
        <v>26</v>
      </c>
      <c r="D8" s="29">
        <v>26</v>
      </c>
      <c r="E8" s="29">
        <v>0</v>
      </c>
      <c r="F8" s="29">
        <v>0</v>
      </c>
      <c r="G8" s="29">
        <v>0</v>
      </c>
      <c r="H8" s="49"/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18</v>
      </c>
      <c r="P8" s="29">
        <v>11851</v>
      </c>
      <c r="Q8" s="29">
        <v>1770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25</v>
      </c>
      <c r="AA8" s="29">
        <v>0</v>
      </c>
      <c r="AB8" s="29">
        <v>0</v>
      </c>
      <c r="AC8" s="29">
        <v>0</v>
      </c>
      <c r="AD8" s="29">
        <v>0</v>
      </c>
      <c r="AE8" s="29">
        <v>1</v>
      </c>
      <c r="AF8" s="29">
        <v>1</v>
      </c>
      <c r="AG8" s="29">
        <v>3</v>
      </c>
      <c r="AH8" s="29">
        <v>0</v>
      </c>
      <c r="AI8" s="29">
        <v>0</v>
      </c>
      <c r="AJ8" s="29">
        <v>2</v>
      </c>
      <c r="AK8" s="29">
        <v>15</v>
      </c>
      <c r="AL8" s="37"/>
    </row>
    <row r="9" spans="1:38" ht="25.5">
      <c r="A9" s="25">
        <v>3</v>
      </c>
      <c r="B9" s="27" t="s">
        <v>122</v>
      </c>
      <c r="C9" s="29">
        <v>22</v>
      </c>
      <c r="D9" s="29">
        <v>10</v>
      </c>
      <c r="E9" s="29">
        <v>0</v>
      </c>
      <c r="F9" s="29">
        <v>0</v>
      </c>
      <c r="G9" s="29">
        <v>0</v>
      </c>
      <c r="H9" s="49"/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20</v>
      </c>
      <c r="P9" s="29">
        <v>3991</v>
      </c>
      <c r="Q9" s="29">
        <v>3942</v>
      </c>
      <c r="R9" s="29">
        <v>1</v>
      </c>
      <c r="S9" s="29">
        <v>3</v>
      </c>
      <c r="T9" s="29">
        <v>21</v>
      </c>
      <c r="U9" s="29">
        <v>2</v>
      </c>
      <c r="V9" s="29">
        <v>148</v>
      </c>
      <c r="W9" s="29">
        <v>0</v>
      </c>
      <c r="X9" s="29">
        <v>0</v>
      </c>
      <c r="Y9" s="29">
        <v>0</v>
      </c>
      <c r="Z9" s="29">
        <v>86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1</v>
      </c>
      <c r="AH9" s="29">
        <v>1</v>
      </c>
      <c r="AI9" s="29">
        <v>1</v>
      </c>
      <c r="AJ9" s="29">
        <v>0</v>
      </c>
      <c r="AK9" s="29">
        <v>13</v>
      </c>
      <c r="AL9" s="37"/>
    </row>
    <row r="10" spans="1:38" ht="24" customHeight="1">
      <c r="A10" s="25">
        <v>4</v>
      </c>
      <c r="B10" s="27" t="s">
        <v>123</v>
      </c>
      <c r="C10" s="29">
        <v>16</v>
      </c>
      <c r="D10" s="29">
        <v>16</v>
      </c>
      <c r="E10" s="29">
        <v>0</v>
      </c>
      <c r="F10" s="29">
        <v>0</v>
      </c>
      <c r="G10" s="29">
        <v>0</v>
      </c>
      <c r="H10" s="49"/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9</v>
      </c>
      <c r="P10" s="29">
        <v>1870</v>
      </c>
      <c r="Q10" s="29">
        <v>15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12</v>
      </c>
      <c r="AL10" s="37"/>
    </row>
    <row r="11" spans="1:38" ht="25.5">
      <c r="A11" s="25">
        <v>5</v>
      </c>
      <c r="B11" s="27" t="s">
        <v>124</v>
      </c>
      <c r="C11" s="29">
        <v>14</v>
      </c>
      <c r="D11" s="29">
        <v>14</v>
      </c>
      <c r="E11" s="29">
        <v>0</v>
      </c>
      <c r="F11" s="29">
        <v>0</v>
      </c>
      <c r="G11" s="29">
        <v>0</v>
      </c>
      <c r="H11" s="53"/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12</v>
      </c>
      <c r="P11" s="29">
        <v>1710</v>
      </c>
      <c r="Q11" s="29">
        <v>0</v>
      </c>
      <c r="R11" s="29">
        <v>3</v>
      </c>
      <c r="S11" s="29">
        <v>12</v>
      </c>
      <c r="T11" s="29">
        <v>85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15</v>
      </c>
      <c r="AL11" s="37"/>
    </row>
    <row r="12" spans="1:38" ht="29.25" customHeight="1">
      <c r="A12" s="25">
        <v>6</v>
      </c>
      <c r="B12" s="27" t="s">
        <v>63</v>
      </c>
      <c r="C12" s="29">
        <v>7</v>
      </c>
      <c r="D12" s="29">
        <v>2</v>
      </c>
      <c r="E12" s="29">
        <v>0</v>
      </c>
      <c r="F12" s="29">
        <v>1</v>
      </c>
      <c r="G12" s="29">
        <v>1</v>
      </c>
      <c r="H12" s="65">
        <v>151</v>
      </c>
      <c r="I12" s="29">
        <v>49</v>
      </c>
      <c r="J12" s="29">
        <v>126</v>
      </c>
      <c r="K12" s="29">
        <v>0</v>
      </c>
      <c r="L12" s="29">
        <v>25</v>
      </c>
      <c r="M12" s="29">
        <v>0</v>
      </c>
      <c r="N12" s="29">
        <v>0</v>
      </c>
      <c r="O12" s="29">
        <v>9</v>
      </c>
      <c r="P12" s="29">
        <v>3138</v>
      </c>
      <c r="Q12" s="29">
        <v>1588</v>
      </c>
      <c r="R12" s="29">
        <v>6</v>
      </c>
      <c r="S12" s="29">
        <v>126</v>
      </c>
      <c r="T12" s="29">
        <v>199</v>
      </c>
      <c r="U12" s="29">
        <v>0</v>
      </c>
      <c r="V12" s="29">
        <v>0</v>
      </c>
      <c r="W12" s="29">
        <v>1</v>
      </c>
      <c r="X12" s="29">
        <v>1</v>
      </c>
      <c r="Y12" s="29">
        <v>26</v>
      </c>
      <c r="Z12" s="29">
        <v>0</v>
      </c>
      <c r="AA12" s="29">
        <v>8</v>
      </c>
      <c r="AB12" s="29">
        <v>1</v>
      </c>
      <c r="AC12" s="29">
        <v>3</v>
      </c>
      <c r="AD12" s="29">
        <v>0</v>
      </c>
      <c r="AE12" s="29">
        <v>0</v>
      </c>
      <c r="AF12" s="29">
        <v>0</v>
      </c>
      <c r="AG12" s="29">
        <v>1</v>
      </c>
      <c r="AH12" s="29">
        <v>1</v>
      </c>
      <c r="AI12" s="29">
        <v>1</v>
      </c>
      <c r="AJ12" s="29">
        <v>0</v>
      </c>
      <c r="AK12" s="29">
        <v>6</v>
      </c>
      <c r="AL12" s="37"/>
    </row>
    <row r="13" spans="1:38" ht="38.25">
      <c r="A13" s="25">
        <v>7</v>
      </c>
      <c r="B13" s="27" t="s">
        <v>125</v>
      </c>
      <c r="C13" s="29">
        <v>138</v>
      </c>
      <c r="D13" s="29">
        <v>87</v>
      </c>
      <c r="E13" s="29">
        <v>0</v>
      </c>
      <c r="F13" s="29">
        <v>0</v>
      </c>
      <c r="G13" s="29">
        <v>0</v>
      </c>
      <c r="H13" s="65"/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69</v>
      </c>
      <c r="P13" s="29">
        <v>34572</v>
      </c>
      <c r="Q13" s="29">
        <v>18281</v>
      </c>
      <c r="R13" s="29">
        <v>1</v>
      </c>
      <c r="S13" s="29">
        <v>7</v>
      </c>
      <c r="T13" s="29">
        <v>42</v>
      </c>
      <c r="U13" s="29">
        <v>4</v>
      </c>
      <c r="V13" s="29">
        <v>62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2</v>
      </c>
      <c r="AH13" s="29">
        <v>0</v>
      </c>
      <c r="AI13" s="29">
        <v>1</v>
      </c>
      <c r="AJ13" s="29">
        <v>1</v>
      </c>
      <c r="AK13" s="29">
        <v>300</v>
      </c>
      <c r="AL13" s="37"/>
    </row>
    <row r="14" spans="1:38" ht="23.25" customHeight="1">
      <c r="A14" s="25">
        <v>8</v>
      </c>
      <c r="B14" s="27" t="s">
        <v>126</v>
      </c>
      <c r="C14" s="29">
        <v>19</v>
      </c>
      <c r="D14" s="29">
        <v>19</v>
      </c>
      <c r="E14" s="29">
        <v>0</v>
      </c>
      <c r="F14" s="29">
        <v>0</v>
      </c>
      <c r="G14" s="29">
        <v>0</v>
      </c>
      <c r="H14" s="29"/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31</v>
      </c>
      <c r="P14" s="29">
        <v>6775</v>
      </c>
      <c r="Q14" s="29">
        <v>3500</v>
      </c>
      <c r="R14" s="29">
        <v>1</v>
      </c>
      <c r="S14" s="29">
        <v>20</v>
      </c>
      <c r="T14" s="29">
        <v>59</v>
      </c>
      <c r="U14" s="29">
        <v>2</v>
      </c>
      <c r="V14" s="29">
        <v>49</v>
      </c>
      <c r="W14" s="29">
        <v>0</v>
      </c>
      <c r="X14" s="29">
        <v>0</v>
      </c>
      <c r="Y14" s="29">
        <v>0</v>
      </c>
      <c r="Z14" s="29">
        <v>0</v>
      </c>
      <c r="AA14" s="29">
        <v>40</v>
      </c>
      <c r="AB14" s="29">
        <v>0</v>
      </c>
      <c r="AC14" s="29">
        <v>5</v>
      </c>
      <c r="AD14" s="29">
        <v>0</v>
      </c>
      <c r="AE14" s="29">
        <v>236</v>
      </c>
      <c r="AF14" s="29">
        <v>16</v>
      </c>
      <c r="AG14" s="29">
        <v>0</v>
      </c>
      <c r="AH14" s="29">
        <v>0</v>
      </c>
      <c r="AI14" s="29">
        <v>0</v>
      </c>
      <c r="AJ14" s="29">
        <v>1</v>
      </c>
      <c r="AK14" s="29">
        <v>50</v>
      </c>
      <c r="AL14" s="37"/>
    </row>
    <row r="15" spans="1:38" ht="25.5">
      <c r="A15" s="25">
        <v>9</v>
      </c>
      <c r="B15" s="27" t="s">
        <v>127</v>
      </c>
      <c r="C15" s="29">
        <v>7</v>
      </c>
      <c r="D15" s="29">
        <v>0</v>
      </c>
      <c r="E15" s="29">
        <v>238</v>
      </c>
      <c r="F15" s="29">
        <v>0</v>
      </c>
      <c r="G15" s="29">
        <v>0</v>
      </c>
      <c r="H15" s="65"/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23</v>
      </c>
      <c r="P15" s="29">
        <v>3838</v>
      </c>
      <c r="Q15" s="29">
        <v>1693</v>
      </c>
      <c r="R15" s="29">
        <v>0</v>
      </c>
      <c r="S15" s="29">
        <v>0</v>
      </c>
      <c r="T15" s="29">
        <v>0</v>
      </c>
      <c r="U15" s="29">
        <v>6</v>
      </c>
      <c r="V15" s="29">
        <v>445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1</v>
      </c>
      <c r="AH15" s="29">
        <v>1</v>
      </c>
      <c r="AI15" s="29">
        <v>1</v>
      </c>
      <c r="AJ15" s="29">
        <v>2</v>
      </c>
      <c r="AK15" s="29">
        <v>11</v>
      </c>
      <c r="AL15" s="37"/>
    </row>
    <row r="16" spans="1:38" s="28" customFormat="1" ht="25.5" customHeight="1">
      <c r="A16" s="25">
        <v>10</v>
      </c>
      <c r="B16" s="27" t="s">
        <v>128</v>
      </c>
      <c r="C16" s="29">
        <v>12</v>
      </c>
      <c r="D16" s="29">
        <v>12</v>
      </c>
      <c r="E16" s="29">
        <v>0</v>
      </c>
      <c r="F16" s="29">
        <v>0</v>
      </c>
      <c r="G16" s="29">
        <v>0</v>
      </c>
      <c r="H16" s="65"/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8</v>
      </c>
      <c r="P16" s="29">
        <v>1208</v>
      </c>
      <c r="Q16" s="29">
        <v>402</v>
      </c>
      <c r="R16" s="29">
        <v>4</v>
      </c>
      <c r="S16" s="29">
        <v>25</v>
      </c>
      <c r="T16" s="29">
        <v>131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3</v>
      </c>
      <c r="AL16" s="50"/>
    </row>
    <row r="17" spans="1:38" ht="25.5">
      <c r="A17" s="25">
        <v>11</v>
      </c>
      <c r="B17" s="27" t="s">
        <v>129</v>
      </c>
      <c r="C17" s="29">
        <v>26</v>
      </c>
      <c r="D17" s="29">
        <v>26</v>
      </c>
      <c r="E17" s="29">
        <v>120</v>
      </c>
      <c r="F17" s="29">
        <v>0</v>
      </c>
      <c r="G17" s="29">
        <v>0</v>
      </c>
      <c r="H17" s="65"/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13</v>
      </c>
      <c r="P17" s="29">
        <v>4020</v>
      </c>
      <c r="Q17" s="29">
        <v>4020</v>
      </c>
      <c r="R17" s="29">
        <v>1</v>
      </c>
      <c r="S17" s="29">
        <v>5</v>
      </c>
      <c r="T17" s="29">
        <v>30</v>
      </c>
      <c r="U17" s="29">
        <v>5</v>
      </c>
      <c r="V17" s="29">
        <v>1200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20</v>
      </c>
      <c r="AL17" s="37"/>
    </row>
    <row r="18" spans="1:38" s="28" customFormat="1" ht="28.5" customHeight="1">
      <c r="A18" s="25">
        <v>12</v>
      </c>
      <c r="B18" s="51" t="s">
        <v>33</v>
      </c>
      <c r="C18" s="29">
        <v>39</v>
      </c>
      <c r="D18" s="29">
        <v>33</v>
      </c>
      <c r="E18" s="29">
        <v>0</v>
      </c>
      <c r="F18" s="29">
        <v>76</v>
      </c>
      <c r="G18" s="29">
        <v>17</v>
      </c>
      <c r="H18" s="65">
        <v>16837</v>
      </c>
      <c r="I18" s="29">
        <v>6440</v>
      </c>
      <c r="J18" s="29">
        <v>1683</v>
      </c>
      <c r="K18" s="29">
        <v>595</v>
      </c>
      <c r="L18" s="29">
        <v>128</v>
      </c>
      <c r="M18" s="29">
        <v>203</v>
      </c>
      <c r="N18" s="29">
        <v>14228</v>
      </c>
      <c r="O18" s="29">
        <v>225</v>
      </c>
      <c r="P18" s="29">
        <v>16755</v>
      </c>
      <c r="Q18" s="29">
        <v>4202</v>
      </c>
      <c r="R18" s="29">
        <v>7</v>
      </c>
      <c r="S18" s="29">
        <v>24</v>
      </c>
      <c r="T18" s="29">
        <v>180</v>
      </c>
      <c r="U18" s="29">
        <v>1</v>
      </c>
      <c r="V18" s="29">
        <v>25</v>
      </c>
      <c r="W18" s="29">
        <v>60</v>
      </c>
      <c r="X18" s="29">
        <v>38</v>
      </c>
      <c r="Y18" s="29">
        <v>95</v>
      </c>
      <c r="Z18" s="29" t="s">
        <v>138</v>
      </c>
      <c r="AA18" s="29" t="s">
        <v>138</v>
      </c>
      <c r="AB18" s="29" t="s">
        <v>138</v>
      </c>
      <c r="AC18" s="29">
        <v>2</v>
      </c>
      <c r="AD18" s="29" t="s">
        <v>138</v>
      </c>
      <c r="AE18" s="29" t="s">
        <v>138</v>
      </c>
      <c r="AF18" s="29" t="s">
        <v>138</v>
      </c>
      <c r="AG18" s="29">
        <v>1</v>
      </c>
      <c r="AH18" s="29" t="s">
        <v>138</v>
      </c>
      <c r="AI18" s="29" t="s">
        <v>138</v>
      </c>
      <c r="AJ18" s="29">
        <v>1</v>
      </c>
      <c r="AK18" s="29" t="s">
        <v>138</v>
      </c>
      <c r="AL18" s="50"/>
    </row>
    <row r="19" spans="1:38" ht="27" customHeight="1">
      <c r="A19" s="25">
        <v>13</v>
      </c>
      <c r="B19" s="26" t="s">
        <v>34</v>
      </c>
      <c r="C19" s="29">
        <v>21</v>
      </c>
      <c r="D19" s="29">
        <v>21</v>
      </c>
      <c r="E19" s="29">
        <v>0</v>
      </c>
      <c r="F19" s="29">
        <v>27</v>
      </c>
      <c r="G19" s="29">
        <v>2</v>
      </c>
      <c r="H19" s="65">
        <v>669</v>
      </c>
      <c r="I19" s="29">
        <v>30</v>
      </c>
      <c r="J19" s="29">
        <v>75</v>
      </c>
      <c r="K19" s="29">
        <v>324</v>
      </c>
      <c r="L19" s="29">
        <v>0</v>
      </c>
      <c r="M19" s="29">
        <v>0</v>
      </c>
      <c r="N19" s="29">
        <v>270</v>
      </c>
      <c r="O19" s="29">
        <v>16</v>
      </c>
      <c r="P19" s="29">
        <v>830</v>
      </c>
      <c r="Q19" s="29">
        <v>32</v>
      </c>
      <c r="R19" s="29">
        <v>8</v>
      </c>
      <c r="S19" s="29">
        <v>68</v>
      </c>
      <c r="T19" s="29">
        <v>56</v>
      </c>
      <c r="U19" s="29">
        <v>0</v>
      </c>
      <c r="V19" s="29">
        <v>0</v>
      </c>
      <c r="W19" s="29">
        <v>32</v>
      </c>
      <c r="X19" s="29">
        <v>6</v>
      </c>
      <c r="Y19" s="29">
        <v>15</v>
      </c>
      <c r="Z19" s="29">
        <v>20</v>
      </c>
      <c r="AA19" s="29">
        <v>12</v>
      </c>
      <c r="AB19" s="29">
        <v>0</v>
      </c>
      <c r="AC19" s="29">
        <v>0</v>
      </c>
      <c r="AD19" s="29">
        <v>0</v>
      </c>
      <c r="AE19" s="29">
        <v>42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35</v>
      </c>
      <c r="AL19" s="37"/>
    </row>
    <row r="20" spans="1:38" ht="29.25" customHeight="1">
      <c r="A20" s="25">
        <v>14</v>
      </c>
      <c r="B20" s="27" t="s">
        <v>130</v>
      </c>
      <c r="C20" s="29">
        <v>83</v>
      </c>
      <c r="D20" s="29">
        <v>83</v>
      </c>
      <c r="E20" s="29">
        <v>0</v>
      </c>
      <c r="F20" s="29">
        <v>0</v>
      </c>
      <c r="G20" s="29">
        <v>0</v>
      </c>
      <c r="H20" s="65"/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52</v>
      </c>
      <c r="P20" s="29">
        <v>9669</v>
      </c>
      <c r="Q20" s="29">
        <v>950</v>
      </c>
      <c r="R20" s="29">
        <v>0</v>
      </c>
      <c r="S20" s="29">
        <v>0</v>
      </c>
      <c r="T20" s="29">
        <v>0</v>
      </c>
      <c r="U20" s="29">
        <v>3</v>
      </c>
      <c r="V20" s="29">
        <v>164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3</v>
      </c>
      <c r="AH20" s="29">
        <v>1</v>
      </c>
      <c r="AI20" s="29">
        <v>2</v>
      </c>
      <c r="AJ20" s="29">
        <v>9</v>
      </c>
      <c r="AK20" s="29">
        <v>0</v>
      </c>
      <c r="AL20" s="37"/>
    </row>
    <row r="21" spans="1:38" ht="26.25" customHeight="1">
      <c r="A21" s="25">
        <v>15</v>
      </c>
      <c r="B21" s="27" t="s">
        <v>131</v>
      </c>
      <c r="C21" s="29">
        <v>1</v>
      </c>
      <c r="D21" s="29">
        <v>1</v>
      </c>
      <c r="E21" s="29">
        <v>710</v>
      </c>
      <c r="F21" s="29">
        <v>8</v>
      </c>
      <c r="G21" s="29">
        <v>2</v>
      </c>
      <c r="H21" s="65">
        <v>620</v>
      </c>
      <c r="I21" s="29">
        <v>12</v>
      </c>
      <c r="J21" s="29">
        <v>40</v>
      </c>
      <c r="K21" s="29">
        <v>0</v>
      </c>
      <c r="L21" s="29">
        <v>0</v>
      </c>
      <c r="M21" s="29">
        <v>0</v>
      </c>
      <c r="N21" s="29">
        <v>580</v>
      </c>
      <c r="O21" s="29">
        <v>15</v>
      </c>
      <c r="P21" s="29">
        <v>1300</v>
      </c>
      <c r="Q21" s="29">
        <v>298</v>
      </c>
      <c r="R21" s="29">
        <v>3</v>
      </c>
      <c r="S21" s="29">
        <v>35</v>
      </c>
      <c r="T21" s="29">
        <v>240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13</v>
      </c>
      <c r="AL21" s="37"/>
    </row>
    <row r="22" spans="1:38" ht="25.5">
      <c r="A22" s="25">
        <v>16</v>
      </c>
      <c r="B22" s="27" t="s">
        <v>132</v>
      </c>
      <c r="C22" s="29">
        <v>17</v>
      </c>
      <c r="D22" s="29">
        <v>14</v>
      </c>
      <c r="E22" s="29">
        <v>0</v>
      </c>
      <c r="F22" s="29">
        <v>368</v>
      </c>
      <c r="G22" s="29">
        <v>0</v>
      </c>
      <c r="H22" s="65">
        <v>2543</v>
      </c>
      <c r="I22" s="29">
        <v>705</v>
      </c>
      <c r="J22" s="29">
        <v>0</v>
      </c>
      <c r="K22" s="29">
        <v>0</v>
      </c>
      <c r="L22" s="29">
        <v>0</v>
      </c>
      <c r="M22" s="29">
        <v>0</v>
      </c>
      <c r="N22" s="29">
        <v>2543</v>
      </c>
      <c r="O22" s="29">
        <v>1</v>
      </c>
      <c r="P22" s="29">
        <v>357</v>
      </c>
      <c r="Q22" s="29">
        <v>182</v>
      </c>
      <c r="R22" s="29">
        <v>0</v>
      </c>
      <c r="S22" s="29">
        <v>0</v>
      </c>
      <c r="T22" s="29">
        <v>0</v>
      </c>
      <c r="U22" s="29">
        <v>8</v>
      </c>
      <c r="V22" s="29">
        <v>166</v>
      </c>
      <c r="W22" s="29">
        <v>0</v>
      </c>
      <c r="X22" s="29">
        <v>0</v>
      </c>
      <c r="Y22" s="29">
        <v>539</v>
      </c>
      <c r="Z22" s="29">
        <v>50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2</v>
      </c>
      <c r="AH22" s="29">
        <v>1</v>
      </c>
      <c r="AI22" s="29">
        <v>1</v>
      </c>
      <c r="AJ22" s="29">
        <v>2</v>
      </c>
      <c r="AK22" s="29">
        <v>7</v>
      </c>
      <c r="AL22" s="37"/>
    </row>
    <row r="23" spans="1:38">
      <c r="A23" s="25">
        <v>17</v>
      </c>
      <c r="B23" s="27" t="s">
        <v>133</v>
      </c>
      <c r="C23" s="29">
        <v>65</v>
      </c>
      <c r="D23" s="29">
        <v>65</v>
      </c>
      <c r="E23" s="29">
        <v>0</v>
      </c>
      <c r="F23" s="29">
        <v>0</v>
      </c>
      <c r="G23" s="29">
        <v>0</v>
      </c>
      <c r="H23" s="65"/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71</v>
      </c>
      <c r="P23" s="29">
        <v>10600</v>
      </c>
      <c r="Q23" s="29">
        <v>7100</v>
      </c>
      <c r="R23" s="29">
        <v>5</v>
      </c>
      <c r="S23" s="29">
        <v>35</v>
      </c>
      <c r="T23" s="29">
        <v>400</v>
      </c>
      <c r="U23" s="29">
        <v>74</v>
      </c>
      <c r="V23" s="29">
        <v>11809</v>
      </c>
      <c r="W23" s="29">
        <v>0</v>
      </c>
      <c r="X23" s="29">
        <v>0</v>
      </c>
      <c r="Y23" s="29">
        <v>0</v>
      </c>
      <c r="Z23" s="29">
        <v>0</v>
      </c>
      <c r="AA23" s="29">
        <v>121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1</v>
      </c>
      <c r="AH23" s="29">
        <v>0</v>
      </c>
      <c r="AI23" s="29">
        <v>0</v>
      </c>
      <c r="AJ23" s="29">
        <v>0</v>
      </c>
      <c r="AK23" s="29">
        <v>30</v>
      </c>
      <c r="AL23" s="37"/>
    </row>
    <row r="24" spans="1:38">
      <c r="A24" s="25">
        <v>18</v>
      </c>
      <c r="B24" s="27" t="s">
        <v>135</v>
      </c>
      <c r="C24" s="29">
        <v>1</v>
      </c>
      <c r="D24" s="29">
        <v>0</v>
      </c>
      <c r="E24" s="29">
        <v>7500</v>
      </c>
      <c r="F24" s="29">
        <v>0</v>
      </c>
      <c r="G24" s="29">
        <v>0</v>
      </c>
      <c r="H24" s="65"/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13</v>
      </c>
      <c r="P24" s="29">
        <v>3240</v>
      </c>
      <c r="Q24" s="29">
        <v>1500</v>
      </c>
      <c r="R24" s="29">
        <v>41</v>
      </c>
      <c r="S24" s="29">
        <v>287</v>
      </c>
      <c r="T24" s="29">
        <v>3711</v>
      </c>
      <c r="U24" s="29">
        <v>0</v>
      </c>
      <c r="V24" s="29">
        <v>0</v>
      </c>
      <c r="W24" s="29">
        <v>0</v>
      </c>
      <c r="X24" s="29">
        <v>0</v>
      </c>
      <c r="Y24" s="29">
        <v>78</v>
      </c>
      <c r="Z24" s="29">
        <v>407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123</v>
      </c>
      <c r="AL24" s="37"/>
    </row>
    <row r="25" spans="1:38" ht="25.5">
      <c r="A25" s="25">
        <v>19</v>
      </c>
      <c r="B25" s="27" t="s">
        <v>134</v>
      </c>
      <c r="C25" s="29">
        <v>6</v>
      </c>
      <c r="D25" s="29">
        <v>6</v>
      </c>
      <c r="E25" s="29">
        <v>170</v>
      </c>
      <c r="F25" s="29">
        <v>15</v>
      </c>
      <c r="G25" s="29">
        <v>5</v>
      </c>
      <c r="H25" s="65">
        <v>684</v>
      </c>
      <c r="I25" s="29">
        <v>72</v>
      </c>
      <c r="J25" s="29">
        <v>200</v>
      </c>
      <c r="K25" s="29">
        <v>320</v>
      </c>
      <c r="L25" s="29">
        <v>48</v>
      </c>
      <c r="M25" s="29">
        <v>71</v>
      </c>
      <c r="N25" s="29">
        <v>45</v>
      </c>
      <c r="O25" s="29">
        <v>15</v>
      </c>
      <c r="P25" s="29">
        <v>684</v>
      </c>
      <c r="Q25" s="29">
        <v>72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6</v>
      </c>
      <c r="X25" s="29">
        <v>7</v>
      </c>
      <c r="Y25" s="29">
        <v>0</v>
      </c>
      <c r="Z25" s="29">
        <v>21</v>
      </c>
      <c r="AA25" s="29">
        <v>1</v>
      </c>
      <c r="AB25" s="29">
        <v>0</v>
      </c>
      <c r="AC25" s="29">
        <v>1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1</v>
      </c>
      <c r="AK25" s="29">
        <v>15</v>
      </c>
      <c r="AL25" s="37"/>
    </row>
    <row r="26" spans="1:38" ht="25.5">
      <c r="A26" s="25">
        <v>20</v>
      </c>
      <c r="B26" s="27" t="s">
        <v>35</v>
      </c>
      <c r="C26" s="52">
        <v>86</v>
      </c>
      <c r="D26" s="52">
        <v>86</v>
      </c>
      <c r="E26" s="52">
        <v>0</v>
      </c>
      <c r="F26" s="52">
        <v>53</v>
      </c>
      <c r="G26" s="52">
        <v>12</v>
      </c>
      <c r="H26" s="65">
        <v>26696</v>
      </c>
      <c r="I26" s="52">
        <v>13199</v>
      </c>
      <c r="J26" s="52">
        <v>800</v>
      </c>
      <c r="K26" s="52">
        <v>156</v>
      </c>
      <c r="L26" s="52">
        <v>296</v>
      </c>
      <c r="M26" s="52">
        <v>344</v>
      </c>
      <c r="N26" s="52">
        <v>25100</v>
      </c>
      <c r="O26" s="52">
        <v>5</v>
      </c>
      <c r="P26" s="52">
        <v>3700</v>
      </c>
      <c r="Q26" s="52">
        <v>2700</v>
      </c>
      <c r="R26" s="52">
        <v>9</v>
      </c>
      <c r="S26" s="52">
        <v>11</v>
      </c>
      <c r="T26" s="52">
        <v>792</v>
      </c>
      <c r="U26" s="52">
        <v>2</v>
      </c>
      <c r="V26" s="52">
        <v>74</v>
      </c>
      <c r="W26" s="52">
        <v>40</v>
      </c>
      <c r="X26" s="52">
        <v>24</v>
      </c>
      <c r="Y26" s="52">
        <v>1000</v>
      </c>
      <c r="Z26" s="52">
        <v>0</v>
      </c>
      <c r="AA26" s="52">
        <v>88</v>
      </c>
      <c r="AB26" s="52">
        <v>8</v>
      </c>
      <c r="AC26" s="52">
        <v>36</v>
      </c>
      <c r="AD26" s="52">
        <v>2</v>
      </c>
      <c r="AE26" s="52">
        <v>0</v>
      </c>
      <c r="AF26" s="52">
        <v>0</v>
      </c>
      <c r="AG26" s="52">
        <v>2</v>
      </c>
      <c r="AH26" s="52">
        <v>2</v>
      </c>
      <c r="AI26" s="52">
        <v>1</v>
      </c>
      <c r="AJ26" s="52">
        <v>1</v>
      </c>
      <c r="AK26" s="52">
        <v>550</v>
      </c>
      <c r="AL26" s="37"/>
    </row>
    <row r="27" spans="1:38" ht="16.5" thickBot="1">
      <c r="A27" s="321" t="s">
        <v>36</v>
      </c>
      <c r="B27" s="322"/>
      <c r="C27" s="62">
        <v>625</v>
      </c>
      <c r="D27" s="63">
        <v>521</v>
      </c>
      <c r="E27" s="64">
        <v>8738</v>
      </c>
      <c r="F27" s="62">
        <v>548</v>
      </c>
      <c r="G27" s="63">
        <v>39</v>
      </c>
      <c r="H27" s="63">
        <v>48200</v>
      </c>
      <c r="I27" s="63">
        <v>20507</v>
      </c>
      <c r="J27" s="63">
        <v>2924</v>
      </c>
      <c r="K27" s="63">
        <v>1395</v>
      </c>
      <c r="L27" s="63">
        <v>497</v>
      </c>
      <c r="M27" s="63">
        <v>618</v>
      </c>
      <c r="N27" s="63">
        <v>42766</v>
      </c>
      <c r="O27" s="63">
        <v>636</v>
      </c>
      <c r="P27" s="63">
        <v>166919</v>
      </c>
      <c r="Q27" s="63">
        <v>72111</v>
      </c>
      <c r="R27" s="63">
        <v>90</v>
      </c>
      <c r="S27" s="63">
        <v>658</v>
      </c>
      <c r="T27" s="63">
        <v>5946</v>
      </c>
      <c r="U27" s="63">
        <v>108</v>
      </c>
      <c r="V27" s="64">
        <v>14190</v>
      </c>
      <c r="W27" s="62">
        <v>139</v>
      </c>
      <c r="X27" s="63">
        <v>76</v>
      </c>
      <c r="Y27" s="63">
        <v>1753</v>
      </c>
      <c r="Z27" s="64">
        <v>609</v>
      </c>
      <c r="AA27" s="62">
        <v>149</v>
      </c>
      <c r="AB27" s="63">
        <v>9</v>
      </c>
      <c r="AC27" s="63">
        <v>47</v>
      </c>
      <c r="AD27" s="63">
        <v>2</v>
      </c>
      <c r="AE27" s="63">
        <v>279</v>
      </c>
      <c r="AF27" s="64">
        <v>17</v>
      </c>
      <c r="AG27" s="62">
        <v>19</v>
      </c>
      <c r="AH27" s="63">
        <v>7</v>
      </c>
      <c r="AI27" s="63">
        <v>9</v>
      </c>
      <c r="AJ27" s="63">
        <v>21</v>
      </c>
      <c r="AK27" s="64">
        <v>1385</v>
      </c>
    </row>
    <row r="28" spans="1:38" ht="16.5" thickTop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30" spans="1:38" s="58" customFormat="1" ht="26.25">
      <c r="A30" s="57"/>
      <c r="B30" s="60" t="s">
        <v>136</v>
      </c>
      <c r="C30" s="42">
        <v>37</v>
      </c>
      <c r="D30" s="42">
        <v>37</v>
      </c>
      <c r="E30" s="42">
        <v>0</v>
      </c>
      <c r="F30" s="42">
        <v>33</v>
      </c>
      <c r="G30" s="42">
        <v>3</v>
      </c>
      <c r="H30" s="61">
        <v>442</v>
      </c>
      <c r="I30" s="42">
        <v>86</v>
      </c>
      <c r="J30" s="42">
        <v>130</v>
      </c>
      <c r="K30" s="42">
        <v>0</v>
      </c>
      <c r="L30" s="42">
        <v>0</v>
      </c>
      <c r="M30" s="42">
        <v>0</v>
      </c>
      <c r="N30" s="42">
        <v>312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1</v>
      </c>
      <c r="V30" s="42">
        <v>80</v>
      </c>
      <c r="W30" s="42">
        <v>0</v>
      </c>
      <c r="X30" s="42">
        <v>45</v>
      </c>
      <c r="Y30" s="42">
        <v>110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8</v>
      </c>
    </row>
  </sheetData>
  <mergeCells count="37">
    <mergeCell ref="A27:B27"/>
    <mergeCell ref="A2:A5"/>
    <mergeCell ref="B2:B5"/>
    <mergeCell ref="F2:V2"/>
    <mergeCell ref="C4:C5"/>
    <mergeCell ref="D4:D5"/>
    <mergeCell ref="E4:E5"/>
    <mergeCell ref="F4:F5"/>
    <mergeCell ref="G4:G5"/>
    <mergeCell ref="H4:N4"/>
    <mergeCell ref="C2:E3"/>
    <mergeCell ref="AG2:AK2"/>
    <mergeCell ref="F3:N3"/>
    <mergeCell ref="O3:Q4"/>
    <mergeCell ref="R3:T4"/>
    <mergeCell ref="U3:V4"/>
    <mergeCell ref="AA3:AB3"/>
    <mergeCell ref="AC3:AD3"/>
    <mergeCell ref="AE3:AF3"/>
    <mergeCell ref="AG3:AI3"/>
    <mergeCell ref="AJ3:AJ5"/>
    <mergeCell ref="AK3:AK5"/>
    <mergeCell ref="AE4:AE5"/>
    <mergeCell ref="AF4:AF5"/>
    <mergeCell ref="AG4:AG5"/>
    <mergeCell ref="AH4:AH5"/>
    <mergeCell ref="AI4:AI5"/>
    <mergeCell ref="W2:Z3"/>
    <mergeCell ref="AA2:AF2"/>
    <mergeCell ref="AD4:AD5"/>
    <mergeCell ref="W4:W5"/>
    <mergeCell ref="X4:X5"/>
    <mergeCell ref="Y4:Y5"/>
    <mergeCell ref="Z4:Z5"/>
    <mergeCell ref="AA4:AA5"/>
    <mergeCell ref="AB4:AB5"/>
    <mergeCell ref="AC4:AC5"/>
  </mergeCells>
  <phoneticPr fontId="15" type="noConversion"/>
  <conditionalFormatting sqref="C7:AK27">
    <cfRule type="cellIs" dxfId="2" priority="1" stopIfTrue="1" operator="equal">
      <formula>0</formula>
    </cfRule>
  </conditionalFormatting>
  <pageMargins left="0.28999999999999998" right="0.27" top="0.41" bottom="0.69" header="0.24" footer="0.5"/>
  <pageSetup paperSize="9" scale="70" fitToHeight="5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FF00"/>
  </sheetPr>
  <dimension ref="A1:AL33"/>
  <sheetViews>
    <sheetView zoomScale="70" workbookViewId="0">
      <pane ySplit="7" topLeftCell="A8" activePane="bottomLeft" state="frozen"/>
      <selection activeCell="P34" sqref="P34:AH34"/>
      <selection pane="bottomLeft" activeCell="P34" sqref="P34:AH34"/>
    </sheetView>
  </sheetViews>
  <sheetFormatPr defaultColWidth="10.28515625" defaultRowHeight="12.75"/>
  <cols>
    <col min="1" max="1" width="4.140625" style="6" customWidth="1"/>
    <col min="2" max="2" width="25.140625" style="6" customWidth="1"/>
    <col min="3" max="3" width="8.140625" style="6" customWidth="1"/>
    <col min="4" max="4" width="8.7109375" style="6" customWidth="1"/>
    <col min="5" max="5" width="6" style="6" customWidth="1"/>
    <col min="6" max="6" width="6.7109375" style="6" customWidth="1"/>
    <col min="7" max="7" width="6.42578125" style="6" customWidth="1"/>
    <col min="8" max="8" width="6.28515625" style="6" customWidth="1"/>
    <col min="9" max="9" width="6.85546875" style="6" customWidth="1"/>
    <col min="10" max="10" width="8" style="6" customWidth="1"/>
    <col min="11" max="11" width="7.5703125" style="6" customWidth="1"/>
    <col min="12" max="12" width="7.42578125" style="6" customWidth="1"/>
    <col min="13" max="13" width="6.42578125" style="6" customWidth="1"/>
    <col min="14" max="14" width="6.28515625" style="6" customWidth="1"/>
    <col min="15" max="16" width="5.28515625" style="6" customWidth="1"/>
    <col min="17" max="17" width="9.140625" style="6" customWidth="1"/>
    <col min="18" max="20" width="8.28515625" style="6" customWidth="1"/>
    <col min="21" max="21" width="7" style="6" customWidth="1"/>
    <col min="22" max="22" width="9.5703125" style="6" customWidth="1"/>
    <col min="23" max="23" width="6.7109375" style="34" customWidth="1"/>
    <col min="24" max="29" width="7.7109375" style="6" customWidth="1"/>
    <col min="30" max="16384" width="10.28515625" style="6"/>
  </cols>
  <sheetData>
    <row r="1" spans="1:29" s="30" customFormat="1">
      <c r="A1" s="3" t="s">
        <v>139</v>
      </c>
      <c r="K1" s="31"/>
      <c r="L1" s="32"/>
      <c r="M1" s="32"/>
      <c r="N1" s="32"/>
      <c r="O1" s="32"/>
      <c r="P1" s="32"/>
      <c r="Q1" s="32"/>
      <c r="R1" s="32"/>
      <c r="S1" s="32"/>
      <c r="T1" s="32"/>
      <c r="U1" s="33"/>
      <c r="W1" s="34"/>
    </row>
    <row r="2" spans="1:29" s="30" customFormat="1" ht="12.75" customHeight="1">
      <c r="A2" s="584" t="s">
        <v>0</v>
      </c>
      <c r="B2" s="584" t="s">
        <v>37</v>
      </c>
      <c r="C2" s="587" t="s">
        <v>38</v>
      </c>
      <c r="D2" s="587"/>
      <c r="E2" s="572"/>
      <c r="F2" s="572"/>
      <c r="G2" s="572"/>
      <c r="H2" s="572"/>
      <c r="I2" s="572"/>
      <c r="J2" s="588" t="s">
        <v>39</v>
      </c>
      <c r="K2" s="572" t="s">
        <v>40</v>
      </c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484" t="s">
        <v>41</v>
      </c>
      <c r="W2" s="34"/>
      <c r="X2" s="594" t="s">
        <v>68</v>
      </c>
      <c r="Y2" s="594"/>
      <c r="Z2" s="594"/>
      <c r="AA2" s="594"/>
      <c r="AB2" s="594"/>
      <c r="AC2" s="594"/>
    </row>
    <row r="3" spans="1:29" s="30" customFormat="1" ht="12.75" customHeight="1">
      <c r="A3" s="584"/>
      <c r="B3" s="586"/>
      <c r="C3" s="596" t="s">
        <v>42</v>
      </c>
      <c r="D3" s="597"/>
      <c r="E3" s="600" t="s">
        <v>43</v>
      </c>
      <c r="F3" s="573" t="s">
        <v>69</v>
      </c>
      <c r="G3" s="573" t="s">
        <v>44</v>
      </c>
      <c r="H3" s="573" t="s">
        <v>45</v>
      </c>
      <c r="I3" s="573" t="s">
        <v>46</v>
      </c>
      <c r="J3" s="589"/>
      <c r="K3" s="578" t="s">
        <v>70</v>
      </c>
      <c r="L3" s="579"/>
      <c r="M3" s="578" t="s">
        <v>71</v>
      </c>
      <c r="N3" s="579"/>
      <c r="O3" s="578" t="s">
        <v>119</v>
      </c>
      <c r="P3" s="579"/>
      <c r="Q3" s="503" t="s">
        <v>47</v>
      </c>
      <c r="R3" s="504"/>
      <c r="S3" s="503" t="s">
        <v>59</v>
      </c>
      <c r="T3" s="35"/>
      <c r="U3" s="35"/>
      <c r="V3" s="485"/>
      <c r="W3" s="34"/>
      <c r="X3" s="593" t="s">
        <v>72</v>
      </c>
      <c r="Y3" s="593" t="s">
        <v>73</v>
      </c>
      <c r="Z3" s="593" t="s">
        <v>74</v>
      </c>
      <c r="AA3" s="593" t="s">
        <v>75</v>
      </c>
      <c r="AB3" s="593" t="s">
        <v>76</v>
      </c>
      <c r="AC3" s="593" t="s">
        <v>77</v>
      </c>
    </row>
    <row r="4" spans="1:29" s="30" customFormat="1" ht="12.75" customHeight="1">
      <c r="A4" s="584"/>
      <c r="B4" s="586"/>
      <c r="C4" s="598"/>
      <c r="D4" s="599"/>
      <c r="E4" s="601"/>
      <c r="F4" s="574"/>
      <c r="G4" s="574"/>
      <c r="H4" s="574"/>
      <c r="I4" s="574"/>
      <c r="J4" s="589"/>
      <c r="K4" s="580"/>
      <c r="L4" s="581"/>
      <c r="M4" s="580"/>
      <c r="N4" s="581"/>
      <c r="O4" s="580"/>
      <c r="P4" s="581"/>
      <c r="Q4" s="505"/>
      <c r="R4" s="506"/>
      <c r="S4" s="505"/>
      <c r="T4" s="35"/>
      <c r="U4" s="35"/>
      <c r="V4" s="485"/>
      <c r="W4" s="34"/>
      <c r="X4" s="593"/>
      <c r="Y4" s="593"/>
      <c r="Z4" s="593"/>
      <c r="AA4" s="593"/>
      <c r="AB4" s="593"/>
      <c r="AC4" s="593"/>
    </row>
    <row r="5" spans="1:29" s="30" customFormat="1" ht="32.25" customHeight="1">
      <c r="A5" s="584"/>
      <c r="B5" s="586"/>
      <c r="C5" s="591" t="s">
        <v>56</v>
      </c>
      <c r="D5" s="576" t="s">
        <v>57</v>
      </c>
      <c r="E5" s="601"/>
      <c r="F5" s="574" t="s">
        <v>69</v>
      </c>
      <c r="G5" s="574"/>
      <c r="H5" s="574"/>
      <c r="I5" s="574"/>
      <c r="J5" s="589"/>
      <c r="K5" s="582"/>
      <c r="L5" s="583"/>
      <c r="M5" s="582"/>
      <c r="N5" s="583"/>
      <c r="O5" s="582"/>
      <c r="P5" s="583"/>
      <c r="Q5" s="507"/>
      <c r="R5" s="508"/>
      <c r="S5" s="507"/>
      <c r="T5" s="509" t="s">
        <v>60</v>
      </c>
      <c r="U5" s="595" t="s">
        <v>48</v>
      </c>
      <c r="V5" s="485"/>
      <c r="W5" s="34"/>
      <c r="X5" s="593"/>
      <c r="Y5" s="593"/>
      <c r="Z5" s="593"/>
      <c r="AA5" s="593"/>
      <c r="AB5" s="593"/>
      <c r="AC5" s="593"/>
    </row>
    <row r="6" spans="1:29" ht="36.75" customHeight="1">
      <c r="A6" s="585"/>
      <c r="B6" s="586"/>
      <c r="C6" s="592"/>
      <c r="D6" s="577"/>
      <c r="E6" s="602"/>
      <c r="F6" s="575"/>
      <c r="G6" s="575"/>
      <c r="H6" s="575"/>
      <c r="I6" s="575"/>
      <c r="J6" s="590"/>
      <c r="K6" s="4" t="s">
        <v>49</v>
      </c>
      <c r="L6" s="4" t="s">
        <v>50</v>
      </c>
      <c r="M6" s="4" t="s">
        <v>49</v>
      </c>
      <c r="N6" s="4" t="s">
        <v>50</v>
      </c>
      <c r="O6" s="4" t="s">
        <v>49</v>
      </c>
      <c r="P6" s="4" t="s">
        <v>50</v>
      </c>
      <c r="Q6" s="1" t="s">
        <v>51</v>
      </c>
      <c r="R6" s="2" t="s">
        <v>52</v>
      </c>
      <c r="S6" s="2" t="s">
        <v>61</v>
      </c>
      <c r="T6" s="510"/>
      <c r="U6" s="595"/>
      <c r="V6" s="486"/>
      <c r="X6" s="593"/>
      <c r="Y6" s="593"/>
      <c r="Z6" s="593"/>
      <c r="AA6" s="593"/>
      <c r="AB6" s="593"/>
      <c r="AC6" s="593"/>
    </row>
    <row r="7" spans="1:29" ht="25.5">
      <c r="A7" s="40">
        <v>1</v>
      </c>
      <c r="B7" s="26" t="s">
        <v>120</v>
      </c>
      <c r="C7" s="66">
        <v>471</v>
      </c>
      <c r="D7" s="66"/>
      <c r="E7" s="66"/>
      <c r="F7" s="66">
        <v>80</v>
      </c>
      <c r="G7" s="66"/>
      <c r="H7" s="66">
        <v>13.96</v>
      </c>
      <c r="I7" s="66">
        <v>24.04</v>
      </c>
      <c r="J7" s="67">
        <v>589</v>
      </c>
      <c r="K7" s="66"/>
      <c r="L7" s="66"/>
      <c r="M7" s="66"/>
      <c r="N7" s="66"/>
      <c r="O7" s="66">
        <v>359.67</v>
      </c>
      <c r="P7" s="66"/>
      <c r="Q7" s="66">
        <v>21.07</v>
      </c>
      <c r="R7" s="66"/>
      <c r="S7" s="66"/>
      <c r="T7" s="66">
        <v>117.82</v>
      </c>
      <c r="U7" s="66">
        <v>51.95</v>
      </c>
      <c r="V7" s="67">
        <v>550.51</v>
      </c>
      <c r="W7" s="68"/>
      <c r="X7" s="66"/>
      <c r="Y7" s="66">
        <v>50.96</v>
      </c>
      <c r="Z7" s="66"/>
      <c r="AA7" s="66">
        <v>14.08</v>
      </c>
      <c r="AB7" s="66">
        <v>22.29</v>
      </c>
      <c r="AC7" s="66">
        <v>6.14</v>
      </c>
    </row>
    <row r="8" spans="1:29" ht="25.5">
      <c r="A8" s="41">
        <v>2</v>
      </c>
      <c r="B8" s="26" t="s">
        <v>121</v>
      </c>
      <c r="C8" s="39">
        <v>51</v>
      </c>
      <c r="D8" s="39"/>
      <c r="E8" s="39"/>
      <c r="F8" s="39"/>
      <c r="G8" s="39"/>
      <c r="H8" s="39"/>
      <c r="I8" s="39">
        <v>15</v>
      </c>
      <c r="J8" s="67">
        <v>66</v>
      </c>
      <c r="K8" s="39"/>
      <c r="L8" s="39"/>
      <c r="M8" s="39"/>
      <c r="N8" s="39"/>
      <c r="O8" s="39">
        <v>48.7</v>
      </c>
      <c r="P8" s="39"/>
      <c r="Q8" s="39"/>
      <c r="R8" s="39"/>
      <c r="S8" s="39"/>
      <c r="T8" s="39">
        <v>16.3</v>
      </c>
      <c r="U8" s="39">
        <v>1</v>
      </c>
      <c r="V8" s="67">
        <v>66</v>
      </c>
      <c r="W8" s="69"/>
      <c r="X8" s="39"/>
      <c r="Y8" s="39"/>
      <c r="Z8" s="39"/>
      <c r="AA8" s="39">
        <v>3.6</v>
      </c>
      <c r="AB8" s="39"/>
      <c r="AC8" s="39"/>
    </row>
    <row r="9" spans="1:29" ht="25.5">
      <c r="A9" s="41">
        <v>3</v>
      </c>
      <c r="B9" s="27" t="s">
        <v>122</v>
      </c>
      <c r="C9" s="39">
        <v>60</v>
      </c>
      <c r="D9" s="39"/>
      <c r="E9" s="39"/>
      <c r="F9" s="39"/>
      <c r="G9" s="39"/>
      <c r="H9" s="39"/>
      <c r="I9" s="39"/>
      <c r="J9" s="67">
        <v>60</v>
      </c>
      <c r="K9" s="39"/>
      <c r="L9" s="39"/>
      <c r="M9" s="39">
        <v>1.67</v>
      </c>
      <c r="N9" s="39"/>
      <c r="O9" s="39">
        <v>15.8</v>
      </c>
      <c r="P9" s="39">
        <v>20.5</v>
      </c>
      <c r="Q9" s="39">
        <v>1.9</v>
      </c>
      <c r="R9" s="39">
        <v>2.1</v>
      </c>
      <c r="S9" s="39">
        <v>0</v>
      </c>
      <c r="T9" s="39">
        <v>17.7</v>
      </c>
      <c r="U9" s="39">
        <v>0.33</v>
      </c>
      <c r="V9" s="67">
        <v>60</v>
      </c>
      <c r="W9" s="69"/>
      <c r="X9" s="39"/>
      <c r="Y9" s="39">
        <v>1</v>
      </c>
      <c r="Z9" s="39"/>
      <c r="AA9" s="39">
        <v>13.54</v>
      </c>
      <c r="AB9" s="39">
        <v>15.34</v>
      </c>
      <c r="AC9" s="39"/>
    </row>
    <row r="10" spans="1:29" ht="25.5">
      <c r="A10" s="40">
        <v>4</v>
      </c>
      <c r="B10" s="27" t="s">
        <v>123</v>
      </c>
      <c r="C10" s="39">
        <v>19</v>
      </c>
      <c r="D10" s="39"/>
      <c r="E10" s="39">
        <v>1.5</v>
      </c>
      <c r="F10" s="39"/>
      <c r="G10" s="39"/>
      <c r="H10" s="39"/>
      <c r="I10" s="39"/>
      <c r="J10" s="67">
        <v>20.5</v>
      </c>
      <c r="K10" s="39"/>
      <c r="L10" s="39"/>
      <c r="M10" s="39"/>
      <c r="N10" s="39"/>
      <c r="O10" s="39">
        <v>20.5</v>
      </c>
      <c r="P10" s="39"/>
      <c r="Q10" s="39"/>
      <c r="R10" s="39"/>
      <c r="S10" s="39"/>
      <c r="T10" s="39"/>
      <c r="U10" s="39"/>
      <c r="V10" s="67">
        <v>20.5</v>
      </c>
      <c r="W10" s="69"/>
      <c r="X10" s="39"/>
      <c r="Y10" s="39"/>
      <c r="Z10" s="39"/>
      <c r="AA10" s="39">
        <v>2.7</v>
      </c>
      <c r="AB10" s="39">
        <v>1.2</v>
      </c>
      <c r="AC10" s="39"/>
    </row>
    <row r="11" spans="1:29" ht="25.5">
      <c r="A11" s="41">
        <v>5</v>
      </c>
      <c r="B11" s="27" t="s">
        <v>124</v>
      </c>
      <c r="C11" s="39">
        <v>19</v>
      </c>
      <c r="D11" s="39"/>
      <c r="E11" s="39">
        <v>3</v>
      </c>
      <c r="F11" s="39"/>
      <c r="G11" s="39"/>
      <c r="H11" s="39"/>
      <c r="I11" s="39">
        <v>2</v>
      </c>
      <c r="J11" s="67">
        <v>24</v>
      </c>
      <c r="K11" s="39"/>
      <c r="L11" s="39"/>
      <c r="M11" s="39">
        <v>8</v>
      </c>
      <c r="N11" s="39"/>
      <c r="O11" s="39">
        <v>16</v>
      </c>
      <c r="P11" s="39"/>
      <c r="Q11" s="39"/>
      <c r="R11" s="39"/>
      <c r="S11" s="39"/>
      <c r="T11" s="39"/>
      <c r="U11" s="39"/>
      <c r="V11" s="67">
        <v>24</v>
      </c>
      <c r="W11" s="69"/>
      <c r="X11" s="39"/>
      <c r="Y11" s="39">
        <v>2</v>
      </c>
      <c r="Z11" s="39"/>
      <c r="AA11" s="39">
        <v>2</v>
      </c>
      <c r="AB11" s="39">
        <v>3</v>
      </c>
      <c r="AC11" s="39"/>
    </row>
    <row r="12" spans="1:29" ht="25.5">
      <c r="A12" s="41">
        <v>6</v>
      </c>
      <c r="B12" s="27" t="s">
        <v>63</v>
      </c>
      <c r="C12" s="39">
        <v>75.575000000000003</v>
      </c>
      <c r="D12" s="39"/>
      <c r="E12" s="39"/>
      <c r="F12" s="39">
        <v>100.812</v>
      </c>
      <c r="G12" s="39">
        <v>57.76</v>
      </c>
      <c r="H12" s="39"/>
      <c r="I12" s="39">
        <v>3.2490000000000001</v>
      </c>
      <c r="J12" s="67">
        <v>237.39599999999999</v>
      </c>
      <c r="K12" s="39">
        <v>5.88</v>
      </c>
      <c r="L12" s="39">
        <v>44.371000000000002</v>
      </c>
      <c r="M12" s="39">
        <v>18.635999999999999</v>
      </c>
      <c r="N12" s="39">
        <v>29.425000000000001</v>
      </c>
      <c r="O12" s="39">
        <v>29.879000000000001</v>
      </c>
      <c r="P12" s="39"/>
      <c r="Q12" s="39">
        <v>1.5</v>
      </c>
      <c r="R12" s="39"/>
      <c r="S12" s="39">
        <v>6.3259999999999996</v>
      </c>
      <c r="T12" s="39">
        <v>38.756999999999998</v>
      </c>
      <c r="U12" s="39">
        <v>35.213000000000001</v>
      </c>
      <c r="V12" s="67">
        <v>209.98699999999999</v>
      </c>
      <c r="W12" s="69"/>
      <c r="X12" s="39"/>
      <c r="Y12" s="39">
        <v>24.684999999999999</v>
      </c>
      <c r="Z12" s="39">
        <v>4.1289999999999996</v>
      </c>
      <c r="AA12" s="39">
        <v>42.947000000000003</v>
      </c>
      <c r="AB12" s="39">
        <v>66.488</v>
      </c>
      <c r="AC12" s="39"/>
    </row>
    <row r="13" spans="1:29" ht="25.5">
      <c r="A13" s="40">
        <v>7</v>
      </c>
      <c r="B13" s="27" t="s">
        <v>125</v>
      </c>
      <c r="C13" s="39">
        <v>105</v>
      </c>
      <c r="D13" s="39">
        <v>260</v>
      </c>
      <c r="E13" s="39"/>
      <c r="F13" s="39"/>
      <c r="G13" s="39">
        <v>47.2</v>
      </c>
      <c r="H13" s="39"/>
      <c r="I13" s="39">
        <v>18.899999999999999</v>
      </c>
      <c r="J13" s="67">
        <v>431.1</v>
      </c>
      <c r="K13" s="39"/>
      <c r="L13" s="39"/>
      <c r="M13" s="39"/>
      <c r="N13" s="39"/>
      <c r="O13" s="39">
        <v>240</v>
      </c>
      <c r="P13" s="39">
        <v>8.3000000000000007</v>
      </c>
      <c r="Q13" s="39">
        <v>8.9</v>
      </c>
      <c r="R13" s="39"/>
      <c r="S13" s="39"/>
      <c r="T13" s="39">
        <v>129.19999999999999</v>
      </c>
      <c r="U13" s="39">
        <v>44.7</v>
      </c>
      <c r="V13" s="67">
        <v>431.1</v>
      </c>
      <c r="W13" s="69"/>
      <c r="X13" s="39"/>
      <c r="Y13" s="39">
        <v>25.8</v>
      </c>
      <c r="Z13" s="39">
        <v>1.3</v>
      </c>
      <c r="AA13" s="39">
        <v>46.5</v>
      </c>
      <c r="AB13" s="39">
        <v>24.1</v>
      </c>
      <c r="AC13" s="39">
        <v>5.6</v>
      </c>
    </row>
    <row r="14" spans="1:29">
      <c r="A14" s="41">
        <v>8</v>
      </c>
      <c r="B14" s="27" t="s">
        <v>126</v>
      </c>
      <c r="C14" s="39">
        <v>56</v>
      </c>
      <c r="D14" s="39"/>
      <c r="E14" s="39"/>
      <c r="F14" s="39"/>
      <c r="G14" s="39"/>
      <c r="H14" s="39">
        <v>3.61</v>
      </c>
      <c r="I14" s="39">
        <v>0.18</v>
      </c>
      <c r="J14" s="67">
        <v>59.79</v>
      </c>
      <c r="K14" s="39"/>
      <c r="L14" s="39"/>
      <c r="M14" s="39"/>
      <c r="N14" s="39"/>
      <c r="O14" s="39">
        <v>39.58</v>
      </c>
      <c r="P14" s="39">
        <v>4</v>
      </c>
      <c r="Q14" s="39">
        <v>0.72</v>
      </c>
      <c r="R14" s="39">
        <v>3</v>
      </c>
      <c r="S14" s="39"/>
      <c r="T14" s="39">
        <v>7.82</v>
      </c>
      <c r="U14" s="39">
        <v>7.41</v>
      </c>
      <c r="V14" s="67">
        <v>62.53</v>
      </c>
      <c r="W14" s="69"/>
      <c r="X14" s="39"/>
      <c r="Y14" s="39">
        <v>1.59</v>
      </c>
      <c r="Z14" s="39"/>
      <c r="AA14" s="39">
        <v>5.5</v>
      </c>
      <c r="AB14" s="39"/>
      <c r="AC14" s="39">
        <v>6.14</v>
      </c>
    </row>
    <row r="15" spans="1:29" ht="25.5">
      <c r="A15" s="41">
        <v>9</v>
      </c>
      <c r="B15" s="27" t="s">
        <v>127</v>
      </c>
      <c r="C15" s="39">
        <v>37</v>
      </c>
      <c r="D15" s="39"/>
      <c r="E15" s="39"/>
      <c r="F15" s="39"/>
      <c r="G15" s="39"/>
      <c r="H15" s="39"/>
      <c r="I15" s="39"/>
      <c r="J15" s="67">
        <v>37</v>
      </c>
      <c r="K15" s="39"/>
      <c r="L15" s="39"/>
      <c r="M15" s="39"/>
      <c r="N15" s="39"/>
      <c r="O15" s="39">
        <v>24.4</v>
      </c>
      <c r="P15" s="39"/>
      <c r="Q15" s="39">
        <v>3.2</v>
      </c>
      <c r="R15" s="39"/>
      <c r="S15" s="39"/>
      <c r="T15" s="39">
        <v>9.4</v>
      </c>
      <c r="U15" s="39"/>
      <c r="V15" s="67">
        <v>37</v>
      </c>
      <c r="W15" s="69"/>
      <c r="X15" s="39"/>
      <c r="Y15" s="39"/>
      <c r="Z15" s="39"/>
      <c r="AA15" s="39">
        <v>1.2</v>
      </c>
      <c r="AB15" s="39">
        <v>1.6</v>
      </c>
      <c r="AC15" s="39"/>
    </row>
    <row r="16" spans="1:29" ht="25.5">
      <c r="A16" s="40">
        <v>10</v>
      </c>
      <c r="B16" s="27" t="s">
        <v>128</v>
      </c>
      <c r="C16" s="39">
        <v>20</v>
      </c>
      <c r="D16" s="39"/>
      <c r="E16" s="39"/>
      <c r="F16" s="39"/>
      <c r="G16" s="39"/>
      <c r="H16" s="39"/>
      <c r="I16" s="39"/>
      <c r="J16" s="67">
        <v>20</v>
      </c>
      <c r="K16" s="39"/>
      <c r="L16" s="39"/>
      <c r="M16" s="39">
        <v>10.493</v>
      </c>
      <c r="N16" s="39"/>
      <c r="O16" s="39">
        <v>9.5069999999999997</v>
      </c>
      <c r="P16" s="39"/>
      <c r="Q16" s="39"/>
      <c r="R16" s="39"/>
      <c r="S16" s="39"/>
      <c r="T16" s="39"/>
      <c r="U16" s="39"/>
      <c r="V16" s="67">
        <v>20</v>
      </c>
      <c r="W16" s="69"/>
      <c r="X16" s="39"/>
      <c r="Y16" s="39">
        <v>2.875</v>
      </c>
      <c r="Z16" s="39"/>
      <c r="AA16" s="39" t="s">
        <v>137</v>
      </c>
      <c r="AB16" s="39">
        <v>2.8039999999999998</v>
      </c>
      <c r="AC16" s="39"/>
    </row>
    <row r="17" spans="1:38" ht="25.5">
      <c r="A17" s="41">
        <v>11</v>
      </c>
      <c r="B17" s="27" t="s">
        <v>129</v>
      </c>
      <c r="C17" s="39">
        <v>52</v>
      </c>
      <c r="D17" s="39"/>
      <c r="E17" s="39">
        <v>6</v>
      </c>
      <c r="F17" s="39"/>
      <c r="G17" s="39"/>
      <c r="H17" s="39"/>
      <c r="I17" s="39">
        <v>8</v>
      </c>
      <c r="J17" s="67">
        <v>66</v>
      </c>
      <c r="K17" s="39"/>
      <c r="L17" s="39"/>
      <c r="M17" s="39">
        <v>5</v>
      </c>
      <c r="N17" s="39"/>
      <c r="O17" s="39">
        <v>34</v>
      </c>
      <c r="P17" s="39">
        <v>5</v>
      </c>
      <c r="Q17" s="39">
        <v>22</v>
      </c>
      <c r="R17" s="39"/>
      <c r="S17" s="39"/>
      <c r="T17" s="39"/>
      <c r="U17" s="39"/>
      <c r="V17" s="67">
        <v>66</v>
      </c>
      <c r="W17" s="69"/>
      <c r="X17" s="39"/>
      <c r="Y17" s="39">
        <v>4</v>
      </c>
      <c r="Z17" s="39"/>
      <c r="AA17" s="39"/>
      <c r="AB17" s="39">
        <v>9</v>
      </c>
      <c r="AC17" s="39"/>
    </row>
    <row r="18" spans="1:38" ht="25.5">
      <c r="A18" s="41">
        <v>12</v>
      </c>
      <c r="B18" s="38" t="s">
        <v>33</v>
      </c>
      <c r="C18" s="39">
        <v>246.5</v>
      </c>
      <c r="D18" s="39"/>
      <c r="E18" s="39"/>
      <c r="F18" s="39">
        <v>31.2</v>
      </c>
      <c r="G18" s="39"/>
      <c r="H18" s="39">
        <v>2.5</v>
      </c>
      <c r="I18" s="39">
        <v>99.3</v>
      </c>
      <c r="J18" s="67">
        <v>379.5</v>
      </c>
      <c r="K18" s="39">
        <v>1.4</v>
      </c>
      <c r="L18" s="39">
        <v>228.4</v>
      </c>
      <c r="M18" s="39"/>
      <c r="N18" s="39"/>
      <c r="O18" s="39">
        <v>30</v>
      </c>
      <c r="P18" s="39"/>
      <c r="Q18" s="39"/>
      <c r="R18" s="39"/>
      <c r="S18" s="39">
        <v>17.3</v>
      </c>
      <c r="T18" s="39">
        <v>60</v>
      </c>
      <c r="U18" s="39">
        <v>21.7</v>
      </c>
      <c r="V18" s="67">
        <v>358.8</v>
      </c>
      <c r="W18" s="69"/>
      <c r="X18" s="39">
        <v>1.3</v>
      </c>
      <c r="Y18" s="39"/>
      <c r="Z18" s="39"/>
      <c r="AA18" s="39">
        <v>46.4</v>
      </c>
      <c r="AB18" s="39">
        <v>71.400000000000006</v>
      </c>
      <c r="AC18" s="39">
        <v>4.9000000000000004</v>
      </c>
    </row>
    <row r="19" spans="1:38" ht="25.5">
      <c r="A19" s="40">
        <v>13</v>
      </c>
      <c r="B19" s="26" t="s">
        <v>34</v>
      </c>
      <c r="C19" s="39">
        <v>66.474999999999994</v>
      </c>
      <c r="D19" s="39"/>
      <c r="E19" s="39"/>
      <c r="F19" s="39"/>
      <c r="G19" s="39"/>
      <c r="H19" s="39"/>
      <c r="I19" s="39">
        <v>3.1080000000000001</v>
      </c>
      <c r="J19" s="67">
        <v>69.582999999999998</v>
      </c>
      <c r="K19" s="39"/>
      <c r="L19" s="39">
        <v>52.475000000000001</v>
      </c>
      <c r="M19" s="39"/>
      <c r="N19" s="39"/>
      <c r="O19" s="39">
        <v>14</v>
      </c>
      <c r="P19" s="39"/>
      <c r="Q19" s="39"/>
      <c r="R19" s="39"/>
      <c r="S19" s="39"/>
      <c r="T19" s="39"/>
      <c r="U19" s="39">
        <v>3.1080000000000001</v>
      </c>
      <c r="V19" s="67">
        <v>69.582999999999998</v>
      </c>
      <c r="W19" s="69"/>
      <c r="X19" s="39"/>
      <c r="Y19" s="39"/>
      <c r="Z19" s="39"/>
      <c r="AA19" s="39">
        <v>13.167</v>
      </c>
      <c r="AB19" s="39">
        <v>33.908000000000001</v>
      </c>
      <c r="AC19" s="39">
        <v>0</v>
      </c>
    </row>
    <row r="20" spans="1:38" ht="25.5">
      <c r="A20" s="41">
        <v>14</v>
      </c>
      <c r="B20" s="27" t="s">
        <v>130</v>
      </c>
      <c r="C20" s="39">
        <v>202</v>
      </c>
      <c r="D20" s="39">
        <v>15</v>
      </c>
      <c r="E20" s="39"/>
      <c r="F20" s="39">
        <v>10</v>
      </c>
      <c r="G20" s="39"/>
      <c r="H20" s="39">
        <v>307</v>
      </c>
      <c r="I20" s="39">
        <v>234</v>
      </c>
      <c r="J20" s="67">
        <v>768</v>
      </c>
      <c r="K20" s="39"/>
      <c r="L20" s="39"/>
      <c r="M20" s="39"/>
      <c r="N20" s="39"/>
      <c r="O20" s="39">
        <v>170</v>
      </c>
      <c r="P20" s="39">
        <v>13</v>
      </c>
      <c r="Q20" s="39">
        <v>15</v>
      </c>
      <c r="R20" s="39"/>
      <c r="S20" s="39">
        <v>10</v>
      </c>
      <c r="T20" s="39">
        <v>360</v>
      </c>
      <c r="U20" s="39">
        <v>200</v>
      </c>
      <c r="V20" s="67">
        <v>768</v>
      </c>
      <c r="W20" s="69"/>
      <c r="X20" s="39"/>
      <c r="Y20" s="39">
        <v>104</v>
      </c>
      <c r="Z20" s="39">
        <v>5</v>
      </c>
      <c r="AA20" s="39">
        <v>28</v>
      </c>
      <c r="AB20" s="39"/>
      <c r="AC20" s="39">
        <v>63</v>
      </c>
    </row>
    <row r="21" spans="1:38" ht="25.5">
      <c r="A21" s="41">
        <v>15</v>
      </c>
      <c r="B21" s="27" t="s">
        <v>131</v>
      </c>
      <c r="C21" s="39">
        <v>35.36</v>
      </c>
      <c r="D21" s="39"/>
      <c r="E21" s="39"/>
      <c r="F21" s="39"/>
      <c r="G21" s="39">
        <v>84.3</v>
      </c>
      <c r="H21" s="39"/>
      <c r="I21" s="39">
        <v>120.6</v>
      </c>
      <c r="J21" s="67">
        <v>240.26</v>
      </c>
      <c r="K21" s="39">
        <v>10.199999999999999</v>
      </c>
      <c r="L21" s="39"/>
      <c r="M21" s="39">
        <v>96.4</v>
      </c>
      <c r="N21" s="39"/>
      <c r="O21" s="39">
        <v>64.599999999999994</v>
      </c>
      <c r="P21" s="39">
        <v>0</v>
      </c>
      <c r="Q21" s="39"/>
      <c r="R21" s="39"/>
      <c r="S21" s="39"/>
      <c r="T21" s="39"/>
      <c r="U21" s="39">
        <v>65</v>
      </c>
      <c r="V21" s="67">
        <v>236.2</v>
      </c>
      <c r="W21" s="69"/>
      <c r="X21" s="39"/>
      <c r="Y21" s="39">
        <v>18.3</v>
      </c>
      <c r="Z21" s="39">
        <v>3</v>
      </c>
      <c r="AA21" s="39">
        <v>6.2</v>
      </c>
      <c r="AB21" s="39">
        <v>8.4</v>
      </c>
      <c r="AC21" s="39"/>
    </row>
    <row r="22" spans="1:38" ht="25.5">
      <c r="A22" s="40">
        <v>16</v>
      </c>
      <c r="B22" s="27" t="s">
        <v>132</v>
      </c>
      <c r="C22" s="39">
        <v>190</v>
      </c>
      <c r="D22" s="39">
        <v>889.923</v>
      </c>
      <c r="E22" s="39"/>
      <c r="F22" s="39"/>
      <c r="G22" s="39"/>
      <c r="H22" s="39"/>
      <c r="I22" s="39">
        <v>7.5720000000000001</v>
      </c>
      <c r="J22" s="67">
        <v>1087.4949999999999</v>
      </c>
      <c r="K22" s="39">
        <v>93.274000000000001</v>
      </c>
      <c r="L22" s="39">
        <v>866.16800000000001</v>
      </c>
      <c r="M22" s="39"/>
      <c r="N22" s="39"/>
      <c r="O22" s="39">
        <v>30.984000000000002</v>
      </c>
      <c r="P22" s="39"/>
      <c r="Q22" s="39">
        <v>17.058</v>
      </c>
      <c r="R22" s="39"/>
      <c r="S22" s="39"/>
      <c r="T22" s="39">
        <v>61.177</v>
      </c>
      <c r="U22" s="39">
        <v>18.834</v>
      </c>
      <c r="V22" s="67">
        <v>1087.4949999999999</v>
      </c>
      <c r="W22" s="69"/>
      <c r="X22" s="39"/>
      <c r="Y22" s="39">
        <v>18.3</v>
      </c>
      <c r="Z22" s="39">
        <v>3</v>
      </c>
      <c r="AA22" s="39">
        <v>6.2</v>
      </c>
      <c r="AB22" s="39">
        <v>8.4</v>
      </c>
      <c r="AC22" s="39"/>
    </row>
    <row r="23" spans="1:38">
      <c r="A23" s="41">
        <v>17</v>
      </c>
      <c r="B23" s="27" t="s">
        <v>133</v>
      </c>
      <c r="C23" s="39">
        <v>78</v>
      </c>
      <c r="D23" s="39">
        <v>70</v>
      </c>
      <c r="E23" s="39">
        <v>65</v>
      </c>
      <c r="F23" s="39"/>
      <c r="G23" s="39"/>
      <c r="H23" s="39"/>
      <c r="I23" s="39">
        <v>80</v>
      </c>
      <c r="J23" s="67">
        <v>293</v>
      </c>
      <c r="K23" s="39"/>
      <c r="L23" s="39"/>
      <c r="M23" s="39">
        <v>100</v>
      </c>
      <c r="N23" s="39"/>
      <c r="O23" s="39">
        <v>65</v>
      </c>
      <c r="P23" s="39"/>
      <c r="Q23" s="39">
        <v>60</v>
      </c>
      <c r="R23" s="39"/>
      <c r="S23" s="39">
        <v>10</v>
      </c>
      <c r="T23" s="39">
        <v>40</v>
      </c>
      <c r="U23" s="39">
        <v>18</v>
      </c>
      <c r="V23" s="67">
        <v>293</v>
      </c>
      <c r="W23" s="69"/>
      <c r="X23" s="39"/>
      <c r="Y23" s="39">
        <v>10</v>
      </c>
      <c r="Z23" s="39"/>
      <c r="AA23" s="39">
        <v>121</v>
      </c>
      <c r="AB23" s="39">
        <v>15</v>
      </c>
      <c r="AC23" s="39">
        <v>2</v>
      </c>
    </row>
    <row r="24" spans="1:38" ht="14.85" customHeight="1">
      <c r="A24" s="41">
        <v>18</v>
      </c>
      <c r="B24" s="27" t="s">
        <v>135</v>
      </c>
      <c r="C24" s="39">
        <v>40</v>
      </c>
      <c r="D24" s="39">
        <v>48</v>
      </c>
      <c r="E24" s="39">
        <v>36</v>
      </c>
      <c r="F24" s="39"/>
      <c r="G24" s="39"/>
      <c r="H24" s="39">
        <v>82</v>
      </c>
      <c r="I24" s="39">
        <v>6</v>
      </c>
      <c r="J24" s="67">
        <v>212</v>
      </c>
      <c r="K24" s="39">
        <v>62</v>
      </c>
      <c r="L24" s="39">
        <v>9</v>
      </c>
      <c r="M24" s="39">
        <v>99</v>
      </c>
      <c r="N24" s="39"/>
      <c r="O24" s="39">
        <v>40</v>
      </c>
      <c r="P24" s="39"/>
      <c r="Q24" s="39">
        <v>2</v>
      </c>
      <c r="R24" s="39"/>
      <c r="S24" s="39"/>
      <c r="T24" s="39"/>
      <c r="U24" s="39"/>
      <c r="V24" s="67">
        <v>212</v>
      </c>
      <c r="W24" s="69"/>
      <c r="X24" s="70"/>
      <c r="Y24" s="70"/>
      <c r="Z24" s="70"/>
      <c r="AA24" s="70"/>
      <c r="AB24" s="70"/>
      <c r="AC24" s="70"/>
    </row>
    <row r="25" spans="1:38" ht="22.5" customHeight="1">
      <c r="A25" s="40">
        <v>19</v>
      </c>
      <c r="B25" s="27" t="s">
        <v>134</v>
      </c>
      <c r="C25" s="39"/>
      <c r="D25" s="39"/>
      <c r="E25" s="39">
        <v>4</v>
      </c>
      <c r="F25" s="39"/>
      <c r="G25" s="39"/>
      <c r="H25" s="39"/>
      <c r="I25" s="39">
        <v>6</v>
      </c>
      <c r="J25" s="67">
        <v>10</v>
      </c>
      <c r="K25" s="39">
        <v>6</v>
      </c>
      <c r="L25" s="39">
        <v>5</v>
      </c>
      <c r="M25" s="39"/>
      <c r="N25" s="39"/>
      <c r="O25" s="39">
        <v>6</v>
      </c>
      <c r="P25" s="39"/>
      <c r="Q25" s="39"/>
      <c r="R25" s="39"/>
      <c r="S25" s="39"/>
      <c r="T25" s="39"/>
      <c r="U25" s="39"/>
      <c r="V25" s="67">
        <v>17</v>
      </c>
      <c r="W25" s="69"/>
      <c r="X25" s="39">
        <v>2</v>
      </c>
      <c r="Y25" s="39">
        <v>0</v>
      </c>
      <c r="Z25" s="39">
        <v>0</v>
      </c>
      <c r="AA25" s="39">
        <v>3</v>
      </c>
      <c r="AB25" s="39">
        <v>0</v>
      </c>
      <c r="AC25" s="39">
        <v>0</v>
      </c>
    </row>
    <row r="26" spans="1:38" ht="25.5">
      <c r="A26" s="41">
        <v>20</v>
      </c>
      <c r="B26" s="27" t="s">
        <v>35</v>
      </c>
      <c r="C26" s="39">
        <v>276.57499999999999</v>
      </c>
      <c r="D26" s="39"/>
      <c r="E26" s="39">
        <v>20</v>
      </c>
      <c r="F26" s="39">
        <v>30</v>
      </c>
      <c r="G26" s="39"/>
      <c r="H26" s="39">
        <v>60.4</v>
      </c>
      <c r="I26" s="39">
        <v>352.4</v>
      </c>
      <c r="J26" s="67">
        <v>739.375</v>
      </c>
      <c r="K26" s="39">
        <v>295</v>
      </c>
      <c r="L26" s="39">
        <v>100.6</v>
      </c>
      <c r="M26" s="39">
        <v>90</v>
      </c>
      <c r="N26" s="39"/>
      <c r="O26" s="39">
        <v>40</v>
      </c>
      <c r="P26" s="39"/>
      <c r="Q26" s="39">
        <v>6.3</v>
      </c>
      <c r="R26" s="39"/>
      <c r="S26" s="39">
        <v>3.5</v>
      </c>
      <c r="T26" s="39">
        <v>132.1</v>
      </c>
      <c r="U26" s="39">
        <v>55.2</v>
      </c>
      <c r="V26" s="67">
        <v>722.7</v>
      </c>
      <c r="W26" s="69"/>
      <c r="X26" s="70"/>
      <c r="Y26" s="70"/>
      <c r="Z26" s="70">
        <v>1</v>
      </c>
      <c r="AA26" s="70">
        <v>2</v>
      </c>
      <c r="AB26" s="70">
        <v>20.2</v>
      </c>
      <c r="AC26" s="70">
        <v>4.3</v>
      </c>
    </row>
    <row r="27" spans="1:38">
      <c r="A27" s="7"/>
      <c r="B27" s="36" t="s">
        <v>36</v>
      </c>
      <c r="C27" s="71">
        <v>2100.4850000000001</v>
      </c>
      <c r="D27" s="71">
        <v>1282.923</v>
      </c>
      <c r="E27" s="71">
        <v>135.5</v>
      </c>
      <c r="F27" s="71">
        <v>252.012</v>
      </c>
      <c r="G27" s="71">
        <v>189.26</v>
      </c>
      <c r="H27" s="71">
        <v>469.47</v>
      </c>
      <c r="I27" s="71">
        <v>980.34899999999993</v>
      </c>
      <c r="J27" s="72">
        <f>SUM(J7:J26)</f>
        <v>5409.9989999999998</v>
      </c>
      <c r="K27" s="71">
        <v>473.75400000000002</v>
      </c>
      <c r="L27" s="71">
        <v>1306.0139999999999</v>
      </c>
      <c r="M27" s="71">
        <v>429.19900000000001</v>
      </c>
      <c r="N27" s="71">
        <v>29.425000000000001</v>
      </c>
      <c r="O27" s="71">
        <v>1298.6199999999999</v>
      </c>
      <c r="P27" s="71">
        <v>50.8</v>
      </c>
      <c r="Q27" s="71">
        <v>159.648</v>
      </c>
      <c r="R27" s="71">
        <v>5.0999999999999996</v>
      </c>
      <c r="S27" s="71">
        <v>47.126000000000005</v>
      </c>
      <c r="T27" s="71">
        <v>990.274</v>
      </c>
      <c r="U27" s="71">
        <v>522.44500000000005</v>
      </c>
      <c r="V27" s="67">
        <v>5312.4049999999997</v>
      </c>
      <c r="W27" s="69"/>
      <c r="X27" s="73">
        <f t="shared" ref="X27:AC27" si="0">SUM(X7:X26)</f>
        <v>3.3</v>
      </c>
      <c r="Y27" s="73">
        <f t="shared" si="0"/>
        <v>263.51</v>
      </c>
      <c r="Z27" s="73">
        <f>SUM(Z7:Z26)</f>
        <v>17.428999999999998</v>
      </c>
      <c r="AA27" s="73">
        <f t="shared" si="0"/>
        <v>358.03399999999999</v>
      </c>
      <c r="AB27" s="73">
        <f t="shared" si="0"/>
        <v>303.12999999999994</v>
      </c>
      <c r="AC27" s="73">
        <f t="shared" si="0"/>
        <v>92.08</v>
      </c>
    </row>
    <row r="28" spans="1:38">
      <c r="C28" s="74"/>
      <c r="D28" s="74"/>
      <c r="E28" s="74"/>
      <c r="F28" s="74"/>
      <c r="G28" s="74"/>
      <c r="H28" s="74"/>
      <c r="I28" s="74"/>
      <c r="J28" s="75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5"/>
      <c r="W28" s="68"/>
      <c r="X28" s="74"/>
      <c r="Y28" s="74"/>
      <c r="Z28" s="74"/>
      <c r="AA28" s="74"/>
      <c r="AB28" s="74"/>
      <c r="AC28" s="74"/>
    </row>
    <row r="29" spans="1:38">
      <c r="C29" s="74"/>
      <c r="D29" s="74"/>
      <c r="E29" s="74"/>
      <c r="F29" s="74"/>
      <c r="G29" s="74"/>
      <c r="H29" s="74"/>
      <c r="I29" s="74"/>
      <c r="J29" s="75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  <c r="W29" s="76"/>
      <c r="X29" s="74"/>
      <c r="Y29" s="74"/>
      <c r="Z29" s="74"/>
      <c r="AA29" s="74"/>
      <c r="AB29" s="74"/>
      <c r="AC29" s="74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s="12" customFormat="1" ht="26.25">
      <c r="A30" s="43"/>
      <c r="B30" s="44" t="s">
        <v>136</v>
      </c>
      <c r="C30" s="59">
        <v>20</v>
      </c>
      <c r="D30" s="59"/>
      <c r="E30" s="59"/>
      <c r="F30" s="59"/>
      <c r="G30" s="59"/>
      <c r="H30" s="59"/>
      <c r="I30" s="59">
        <v>14.95</v>
      </c>
      <c r="J30" s="77">
        <v>34.950000000000003</v>
      </c>
      <c r="K30" s="59">
        <v>11.63</v>
      </c>
      <c r="L30" s="59">
        <v>10.4</v>
      </c>
      <c r="M30" s="59"/>
      <c r="N30" s="59"/>
      <c r="O30" s="59"/>
      <c r="P30" s="59"/>
      <c r="Q30" s="59"/>
      <c r="R30" s="59"/>
      <c r="S30" s="59"/>
      <c r="T30" s="59"/>
      <c r="U30" s="59">
        <v>12.92</v>
      </c>
      <c r="V30" s="77">
        <v>34.950000000000003</v>
      </c>
      <c r="W30" s="78"/>
      <c r="X30" s="59"/>
      <c r="Y30" s="59"/>
      <c r="Z30" s="59"/>
      <c r="AA30" s="59"/>
      <c r="AB30" s="59"/>
      <c r="AC30" s="59">
        <v>2.5459999999999998</v>
      </c>
      <c r="AD30" s="46"/>
      <c r="AE30" s="46"/>
      <c r="AF30" s="46"/>
      <c r="AG30" s="46"/>
      <c r="AH30" s="46"/>
      <c r="AI30" s="46"/>
      <c r="AJ30" s="46"/>
      <c r="AK30" s="48"/>
      <c r="AL30" s="48"/>
    </row>
    <row r="31" spans="1:38">
      <c r="W31" s="45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1:38">
      <c r="W32" s="45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30:38">
      <c r="AD33" s="47"/>
      <c r="AE33" s="47"/>
      <c r="AF33" s="47"/>
      <c r="AG33" s="47"/>
      <c r="AH33" s="47"/>
      <c r="AI33" s="47"/>
      <c r="AJ33" s="47"/>
      <c r="AK33" s="47"/>
      <c r="AL33" s="47"/>
    </row>
  </sheetData>
  <mergeCells count="28">
    <mergeCell ref="K3:L5"/>
    <mergeCell ref="A2:A6"/>
    <mergeCell ref="B2:B6"/>
    <mergeCell ref="C2:I2"/>
    <mergeCell ref="J2:J6"/>
    <mergeCell ref="C5:C6"/>
    <mergeCell ref="D5:D6"/>
    <mergeCell ref="C3:D4"/>
    <mergeCell ref="E3:E6"/>
    <mergeCell ref="G3:G6"/>
    <mergeCell ref="F3:F6"/>
    <mergeCell ref="I3:I6"/>
    <mergeCell ref="M3:N5"/>
    <mergeCell ref="H3:H6"/>
    <mergeCell ref="K2:U2"/>
    <mergeCell ref="V2:V6"/>
    <mergeCell ref="AC3:AC6"/>
    <mergeCell ref="X2:AC2"/>
    <mergeCell ref="X3:X6"/>
    <mergeCell ref="Y3:Y6"/>
    <mergeCell ref="Z3:Z6"/>
    <mergeCell ref="AA3:AA6"/>
    <mergeCell ref="AB3:AB6"/>
    <mergeCell ref="T5:T6"/>
    <mergeCell ref="U5:U6"/>
    <mergeCell ref="O3:P5"/>
    <mergeCell ref="Q3:R5"/>
    <mergeCell ref="S3:S5"/>
  </mergeCells>
  <phoneticPr fontId="15" type="noConversion"/>
  <conditionalFormatting sqref="AD1:IV1048576 C7:U7 A28:B65536 C8:AC65536">
    <cfRule type="cellIs" dxfId="1" priority="1" stopIfTrue="1" operator="equal">
      <formula>0</formula>
    </cfRule>
  </conditionalFormatting>
  <conditionalFormatting sqref="C1:U6 A1:B27 V1:AC7">
    <cfRule type="expression" dxfId="0" priority="2" stopIfTrue="1">
      <formula>0</formula>
    </cfRule>
  </conditionalFormatting>
  <pageMargins left="0.75" right="0.75" top="1" bottom="1" header="0.5" footer="0.5"/>
  <pageSetup orientation="portrait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AI23"/>
  <sheetViews>
    <sheetView workbookViewId="0">
      <selection activeCell="T18" sqref="T18"/>
    </sheetView>
  </sheetViews>
  <sheetFormatPr defaultRowHeight="12.75"/>
  <cols>
    <col min="1" max="1" width="13.28515625" style="8" customWidth="1"/>
    <col min="2" max="34" width="3.5703125" style="8" customWidth="1"/>
    <col min="35" max="16384" width="9.140625" style="8"/>
  </cols>
  <sheetData>
    <row r="1" spans="1:35" ht="15.75">
      <c r="A1" s="463" t="s">
        <v>177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</row>
    <row r="3" spans="1:35">
      <c r="A3" s="464"/>
      <c r="B3" s="465" t="s">
        <v>78</v>
      </c>
      <c r="C3" s="459" t="s">
        <v>79</v>
      </c>
      <c r="D3" s="467" t="s">
        <v>80</v>
      </c>
      <c r="E3" s="467"/>
      <c r="F3" s="459" t="s">
        <v>81</v>
      </c>
      <c r="G3" s="459" t="s">
        <v>82</v>
      </c>
      <c r="H3" s="467" t="s">
        <v>83</v>
      </c>
      <c r="I3" s="467"/>
      <c r="J3" s="467" t="s">
        <v>84</v>
      </c>
      <c r="K3" s="467"/>
      <c r="L3" s="467"/>
      <c r="M3" s="459" t="s">
        <v>85</v>
      </c>
      <c r="N3" s="459" t="s">
        <v>86</v>
      </c>
      <c r="O3" s="459" t="s">
        <v>87</v>
      </c>
      <c r="P3" s="459" t="s">
        <v>88</v>
      </c>
      <c r="Q3" s="459" t="s">
        <v>89</v>
      </c>
      <c r="R3" s="459" t="s">
        <v>90</v>
      </c>
      <c r="S3" s="468" t="s">
        <v>91</v>
      </c>
      <c r="T3" s="468"/>
      <c r="U3" s="459" t="s">
        <v>92</v>
      </c>
      <c r="V3" s="459" t="s">
        <v>93</v>
      </c>
      <c r="W3" s="459" t="s">
        <v>94</v>
      </c>
      <c r="X3" s="459" t="s">
        <v>95</v>
      </c>
      <c r="Y3" s="459" t="s">
        <v>96</v>
      </c>
      <c r="Z3" s="459" t="s">
        <v>97</v>
      </c>
      <c r="AA3" s="459" t="s">
        <v>98</v>
      </c>
      <c r="AB3" s="459" t="s">
        <v>99</v>
      </c>
      <c r="AC3" s="459" t="s">
        <v>100</v>
      </c>
      <c r="AD3" s="459" t="s">
        <v>101</v>
      </c>
      <c r="AE3" s="459" t="s">
        <v>102</v>
      </c>
      <c r="AF3" s="459" t="s">
        <v>103</v>
      </c>
      <c r="AG3" s="460" t="s">
        <v>104</v>
      </c>
      <c r="AH3" s="459" t="s">
        <v>105</v>
      </c>
    </row>
    <row r="4" spans="1:35" ht="51.75" customHeight="1">
      <c r="A4" s="464"/>
      <c r="B4" s="466"/>
      <c r="C4" s="459"/>
      <c r="D4" s="54" t="s">
        <v>106</v>
      </c>
      <c r="E4" s="54" t="s">
        <v>107</v>
      </c>
      <c r="F4" s="459"/>
      <c r="G4" s="459"/>
      <c r="H4" s="54" t="s">
        <v>108</v>
      </c>
      <c r="I4" s="54" t="s">
        <v>109</v>
      </c>
      <c r="J4" s="54" t="s">
        <v>110</v>
      </c>
      <c r="K4" s="54" t="s">
        <v>111</v>
      </c>
      <c r="L4" s="54" t="s">
        <v>112</v>
      </c>
      <c r="M4" s="459"/>
      <c r="N4" s="459"/>
      <c r="O4" s="459"/>
      <c r="P4" s="459"/>
      <c r="Q4" s="459"/>
      <c r="R4" s="459"/>
      <c r="S4" s="54" t="s">
        <v>113</v>
      </c>
      <c r="T4" s="54" t="s">
        <v>114</v>
      </c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60"/>
      <c r="AH4" s="459"/>
    </row>
    <row r="5" spans="1:35">
      <c r="A5" s="55"/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  <c r="AF5" s="9">
        <v>31</v>
      </c>
      <c r="AG5" s="9">
        <v>32</v>
      </c>
      <c r="AH5" s="9">
        <v>33</v>
      </c>
    </row>
    <row r="6" spans="1:35" ht="22.5">
      <c r="A6" s="79" t="s">
        <v>130</v>
      </c>
      <c r="B6" s="56"/>
      <c r="C6" s="56">
        <v>9</v>
      </c>
      <c r="D6" s="56"/>
      <c r="E6" s="56"/>
      <c r="F6" s="56"/>
      <c r="G6" s="56"/>
      <c r="H6" s="56"/>
      <c r="I6" s="56"/>
      <c r="J6" s="56"/>
      <c r="K6" s="56"/>
      <c r="L6" s="56">
        <v>2</v>
      </c>
      <c r="M6" s="56">
        <v>2</v>
      </c>
      <c r="N6" s="56"/>
      <c r="O6" s="56"/>
      <c r="P6" s="56"/>
      <c r="Q6" s="56"/>
      <c r="R6" s="56"/>
      <c r="S6" s="56"/>
      <c r="T6" s="56"/>
      <c r="U6" s="56"/>
      <c r="V6" s="56">
        <v>4</v>
      </c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5" ht="15.75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</row>
    <row r="8" spans="1:35" ht="15" customHeight="1">
      <c r="B8" s="461" t="s">
        <v>115</v>
      </c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</row>
    <row r="9" spans="1:35" ht="15" customHeight="1">
      <c r="B9" s="462" t="s">
        <v>116</v>
      </c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</row>
    <row r="10" spans="1:35" ht="15" customHeight="1">
      <c r="B10" s="462" t="s">
        <v>117</v>
      </c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2"/>
      <c r="AE10" s="462"/>
      <c r="AF10" s="462"/>
      <c r="AG10" s="462"/>
      <c r="AH10" s="462"/>
    </row>
    <row r="11" spans="1:35" ht="15" customHeight="1">
      <c r="B11" s="458" t="s">
        <v>118</v>
      </c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</row>
    <row r="23" spans="27:27">
      <c r="AA23" s="8">
        <v>121</v>
      </c>
    </row>
  </sheetData>
  <mergeCells count="34">
    <mergeCell ref="A1:AI1"/>
    <mergeCell ref="A3:A4"/>
    <mergeCell ref="B3:B4"/>
    <mergeCell ref="C3:C4"/>
    <mergeCell ref="D3:E3"/>
    <mergeCell ref="F3:F4"/>
    <mergeCell ref="AG3:AG4"/>
    <mergeCell ref="AH3:AH4"/>
    <mergeCell ref="G3:G4"/>
    <mergeCell ref="H3:I3"/>
    <mergeCell ref="N3:N4"/>
    <mergeCell ref="O3:O4"/>
    <mergeCell ref="B11:AH11"/>
    <mergeCell ref="AA3:AA4"/>
    <mergeCell ref="AB3:AB4"/>
    <mergeCell ref="AC3:AC4"/>
    <mergeCell ref="AD3:AD4"/>
    <mergeCell ref="AE3:AE4"/>
    <mergeCell ref="AF3:AF4"/>
    <mergeCell ref="U3:U4"/>
    <mergeCell ref="V3:V4"/>
    <mergeCell ref="B8:AH8"/>
    <mergeCell ref="B9:AH9"/>
    <mergeCell ref="W3:W4"/>
    <mergeCell ref="M3:M4"/>
    <mergeCell ref="P3:P4"/>
    <mergeCell ref="Y3:Y4"/>
    <mergeCell ref="Z3:Z4"/>
    <mergeCell ref="B10:AH10"/>
    <mergeCell ref="S3:T3"/>
    <mergeCell ref="Q3:Q4"/>
    <mergeCell ref="R3:R4"/>
    <mergeCell ref="X3:X4"/>
    <mergeCell ref="J3:L3"/>
  </mergeCells>
  <phoneticPr fontId="1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FF00"/>
  </sheetPr>
  <dimension ref="A1:AO34"/>
  <sheetViews>
    <sheetView workbookViewId="0">
      <selection activeCell="P34" sqref="P34:AH34"/>
    </sheetView>
  </sheetViews>
  <sheetFormatPr defaultRowHeight="12.75"/>
  <cols>
    <col min="1" max="1" width="3" style="82" customWidth="1"/>
    <col min="2" max="2" width="15.42578125" style="8" customWidth="1"/>
    <col min="3" max="4" width="4.42578125" style="8" customWidth="1"/>
    <col min="5" max="5" width="3.85546875" style="8" customWidth="1"/>
    <col min="6" max="6" width="4" style="8" hidden="1" customWidth="1"/>
    <col min="7" max="7" width="4" style="8" customWidth="1"/>
    <col min="8" max="8" width="3.85546875" style="8" customWidth="1"/>
    <col min="9" max="9" width="5" style="8" customWidth="1"/>
    <col min="10" max="10" width="4.42578125" style="8" customWidth="1"/>
    <col min="11" max="11" width="3.85546875" style="8" customWidth="1"/>
    <col min="12" max="12" width="3.5703125" style="8" customWidth="1"/>
    <col min="13" max="15" width="4.42578125" style="8" customWidth="1"/>
    <col min="16" max="16" width="4.28515625" style="8" customWidth="1"/>
    <col min="17" max="17" width="5.5703125" style="8" customWidth="1"/>
    <col min="18" max="18" width="4.5703125" style="8" customWidth="1"/>
    <col min="19" max="20" width="3.5703125" style="8" customWidth="1"/>
    <col min="21" max="21" width="3.85546875" style="8" customWidth="1"/>
    <col min="22" max="22" width="3.42578125" style="8" customWidth="1"/>
    <col min="23" max="23" width="4.42578125" style="8" customWidth="1"/>
    <col min="24" max="30" width="3.42578125" style="8" customWidth="1"/>
    <col min="31" max="31" width="2" style="8" customWidth="1"/>
    <col min="32" max="32" width="3.42578125" style="8" customWidth="1"/>
    <col min="33" max="33" width="2.5703125" style="8" customWidth="1"/>
    <col min="34" max="34" width="2.28515625" style="8" customWidth="1"/>
    <col min="35" max="35" width="2.5703125" style="8" customWidth="1"/>
    <col min="36" max="36" width="3.42578125" style="8" customWidth="1"/>
    <col min="37" max="37" width="3" style="8" customWidth="1"/>
    <col min="38" max="38" width="5" style="8" customWidth="1"/>
    <col min="39" max="16384" width="9.140625" style="8"/>
  </cols>
  <sheetData>
    <row r="1" spans="1:38" ht="14.25">
      <c r="B1" s="612" t="s">
        <v>140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  <c r="AI1" s="612"/>
      <c r="AJ1" s="612"/>
      <c r="AK1" s="612"/>
      <c r="AL1" s="612"/>
    </row>
    <row r="2" spans="1:38" ht="9.75" customHeight="1"/>
    <row r="3" spans="1:38" ht="10.5" customHeight="1">
      <c r="A3" s="613"/>
      <c r="B3" s="614"/>
      <c r="C3" s="615" t="s">
        <v>1</v>
      </c>
      <c r="D3" s="616"/>
      <c r="E3" s="617"/>
      <c r="F3" s="84"/>
      <c r="G3" s="624" t="s">
        <v>2</v>
      </c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5"/>
      <c r="X3" s="628" t="s">
        <v>141</v>
      </c>
      <c r="Y3" s="628"/>
      <c r="Z3" s="628"/>
      <c r="AA3" s="628"/>
      <c r="AB3" s="630" t="s">
        <v>3</v>
      </c>
      <c r="AC3" s="630"/>
      <c r="AD3" s="630"/>
      <c r="AE3" s="630"/>
      <c r="AF3" s="630"/>
      <c r="AG3" s="630"/>
      <c r="AH3" s="628" t="s">
        <v>4</v>
      </c>
      <c r="AI3" s="628"/>
      <c r="AJ3" s="628"/>
      <c r="AK3" s="628"/>
      <c r="AL3" s="628"/>
    </row>
    <row r="4" spans="1:38" ht="8.25" customHeight="1">
      <c r="A4" s="613"/>
      <c r="B4" s="614"/>
      <c r="C4" s="618"/>
      <c r="D4" s="619"/>
      <c r="E4" s="620"/>
      <c r="F4" s="8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7"/>
      <c r="X4" s="629"/>
      <c r="Y4" s="629"/>
      <c r="Z4" s="629"/>
      <c r="AA4" s="629"/>
      <c r="AB4" s="630"/>
      <c r="AC4" s="630"/>
      <c r="AD4" s="630"/>
      <c r="AE4" s="630"/>
      <c r="AF4" s="630"/>
      <c r="AG4" s="630"/>
      <c r="AH4" s="628"/>
      <c r="AI4" s="628"/>
      <c r="AJ4" s="628"/>
      <c r="AK4" s="628"/>
      <c r="AL4" s="628"/>
    </row>
    <row r="5" spans="1:38" ht="15" customHeight="1">
      <c r="A5" s="613"/>
      <c r="B5" s="614"/>
      <c r="C5" s="621"/>
      <c r="D5" s="622"/>
      <c r="E5" s="623"/>
      <c r="F5" s="87"/>
      <c r="G5" s="631" t="s">
        <v>5</v>
      </c>
      <c r="H5" s="631"/>
      <c r="I5" s="631"/>
      <c r="J5" s="631"/>
      <c r="K5" s="631"/>
      <c r="L5" s="631"/>
      <c r="M5" s="631"/>
      <c r="N5" s="631"/>
      <c r="O5" s="632"/>
      <c r="P5" s="628" t="s">
        <v>142</v>
      </c>
      <c r="Q5" s="628"/>
      <c r="R5" s="628"/>
      <c r="S5" s="606" t="s">
        <v>143</v>
      </c>
      <c r="T5" s="607"/>
      <c r="U5" s="608"/>
      <c r="V5" s="637" t="s">
        <v>144</v>
      </c>
      <c r="W5" s="637"/>
      <c r="X5" s="629"/>
      <c r="Y5" s="629"/>
      <c r="Z5" s="629"/>
      <c r="AA5" s="629"/>
      <c r="AB5" s="638" t="s">
        <v>9</v>
      </c>
      <c r="AC5" s="638"/>
      <c r="AD5" s="638" t="s">
        <v>10</v>
      </c>
      <c r="AE5" s="638"/>
      <c r="AF5" s="628" t="s">
        <v>11</v>
      </c>
      <c r="AG5" s="628"/>
      <c r="AH5" s="606" t="s">
        <v>145</v>
      </c>
      <c r="AI5" s="607"/>
      <c r="AJ5" s="608"/>
      <c r="AK5" s="633" t="s">
        <v>13</v>
      </c>
      <c r="AL5" s="633" t="s">
        <v>65</v>
      </c>
    </row>
    <row r="6" spans="1:38" ht="17.25" customHeight="1">
      <c r="A6" s="613"/>
      <c r="B6" s="614"/>
      <c r="C6" s="634" t="s">
        <v>14</v>
      </c>
      <c r="D6" s="634" t="s">
        <v>58</v>
      </c>
      <c r="E6" s="634" t="s">
        <v>15</v>
      </c>
      <c r="F6" s="88"/>
      <c r="G6" s="635" t="s">
        <v>146</v>
      </c>
      <c r="H6" s="635" t="s">
        <v>147</v>
      </c>
      <c r="I6" s="630" t="s">
        <v>17</v>
      </c>
      <c r="J6" s="630"/>
      <c r="K6" s="630"/>
      <c r="L6" s="630"/>
      <c r="M6" s="630"/>
      <c r="N6" s="630"/>
      <c r="O6" s="630"/>
      <c r="P6" s="628"/>
      <c r="Q6" s="628"/>
      <c r="R6" s="628"/>
      <c r="S6" s="609"/>
      <c r="T6" s="610"/>
      <c r="U6" s="611"/>
      <c r="V6" s="637"/>
      <c r="W6" s="637"/>
      <c r="X6" s="629"/>
      <c r="Y6" s="629"/>
      <c r="Z6" s="629"/>
      <c r="AA6" s="629"/>
      <c r="AB6" s="638"/>
      <c r="AC6" s="638"/>
      <c r="AD6" s="638"/>
      <c r="AE6" s="638"/>
      <c r="AF6" s="628"/>
      <c r="AG6" s="628"/>
      <c r="AH6" s="609"/>
      <c r="AI6" s="610"/>
      <c r="AJ6" s="611"/>
      <c r="AK6" s="633"/>
      <c r="AL6" s="633"/>
    </row>
    <row r="7" spans="1:38" ht="15" customHeight="1">
      <c r="A7" s="613"/>
      <c r="B7" s="614"/>
      <c r="C7" s="634"/>
      <c r="D7" s="634"/>
      <c r="E7" s="634"/>
      <c r="F7" s="88"/>
      <c r="G7" s="635"/>
      <c r="H7" s="635"/>
      <c r="I7" s="633" t="s">
        <v>148</v>
      </c>
      <c r="J7" s="633" t="s">
        <v>24</v>
      </c>
      <c r="K7" s="633" t="s">
        <v>53</v>
      </c>
      <c r="L7" s="633" t="s">
        <v>25</v>
      </c>
      <c r="M7" s="633" t="s">
        <v>26</v>
      </c>
      <c r="N7" s="633" t="s">
        <v>27</v>
      </c>
      <c r="O7" s="633" t="s">
        <v>28</v>
      </c>
      <c r="P7" s="633" t="s">
        <v>29</v>
      </c>
      <c r="Q7" s="633" t="s">
        <v>30</v>
      </c>
      <c r="R7" s="633" t="s">
        <v>24</v>
      </c>
      <c r="S7" s="633" t="s">
        <v>149</v>
      </c>
      <c r="T7" s="633" t="s">
        <v>32</v>
      </c>
      <c r="U7" s="633" t="s">
        <v>30</v>
      </c>
      <c r="V7" s="633" t="s">
        <v>29</v>
      </c>
      <c r="W7" s="633" t="s">
        <v>30</v>
      </c>
      <c r="X7" s="633" t="s">
        <v>150</v>
      </c>
      <c r="Y7" s="633" t="s">
        <v>151</v>
      </c>
      <c r="Z7" s="633" t="s">
        <v>20</v>
      </c>
      <c r="AA7" s="633" t="s">
        <v>152</v>
      </c>
      <c r="AB7" s="628" t="s">
        <v>21</v>
      </c>
      <c r="AC7" s="633" t="s">
        <v>22</v>
      </c>
      <c r="AD7" s="628" t="s">
        <v>21</v>
      </c>
      <c r="AE7" s="633" t="s">
        <v>22</v>
      </c>
      <c r="AF7" s="628" t="s">
        <v>21</v>
      </c>
      <c r="AG7" s="633" t="s">
        <v>22</v>
      </c>
      <c r="AH7" s="633" t="s">
        <v>21</v>
      </c>
      <c r="AI7" s="633" t="s">
        <v>24</v>
      </c>
      <c r="AJ7" s="633" t="s">
        <v>23</v>
      </c>
      <c r="AK7" s="633"/>
      <c r="AL7" s="633"/>
    </row>
    <row r="8" spans="1:38" ht="51" customHeight="1">
      <c r="A8" s="613"/>
      <c r="B8" s="614"/>
      <c r="C8" s="614"/>
      <c r="D8" s="614"/>
      <c r="E8" s="614"/>
      <c r="F8" s="89"/>
      <c r="G8" s="635"/>
      <c r="H8" s="635"/>
      <c r="I8" s="636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6"/>
      <c r="Y8" s="636"/>
      <c r="Z8" s="636"/>
      <c r="AA8" s="636"/>
      <c r="AB8" s="628"/>
      <c r="AC8" s="636"/>
      <c r="AD8" s="628"/>
      <c r="AE8" s="636"/>
      <c r="AF8" s="628"/>
      <c r="AG8" s="636"/>
      <c r="AH8" s="633"/>
      <c r="AI8" s="633"/>
      <c r="AJ8" s="633"/>
      <c r="AK8" s="633"/>
      <c r="AL8" s="633"/>
    </row>
    <row r="9" spans="1:38">
      <c r="A9" s="83"/>
      <c r="B9" s="55"/>
      <c r="C9" s="90">
        <v>1</v>
      </c>
      <c r="D9" s="91" t="s">
        <v>67</v>
      </c>
      <c r="E9" s="90">
        <v>2</v>
      </c>
      <c r="F9" s="90"/>
      <c r="G9" s="92">
        <v>3</v>
      </c>
      <c r="H9" s="85">
        <v>4</v>
      </c>
      <c r="I9" s="85">
        <v>5</v>
      </c>
      <c r="J9" s="85">
        <v>6</v>
      </c>
      <c r="K9" s="85">
        <v>7</v>
      </c>
      <c r="L9" s="85">
        <v>8</v>
      </c>
      <c r="M9" s="85">
        <v>9</v>
      </c>
      <c r="N9" s="85">
        <v>10</v>
      </c>
      <c r="O9" s="85">
        <v>11</v>
      </c>
      <c r="P9" s="85">
        <v>12</v>
      </c>
      <c r="Q9" s="85">
        <v>13</v>
      </c>
      <c r="R9" s="85">
        <v>14</v>
      </c>
      <c r="S9" s="85">
        <v>15</v>
      </c>
      <c r="T9" s="85">
        <v>16</v>
      </c>
      <c r="U9" s="85">
        <v>17</v>
      </c>
      <c r="V9" s="85">
        <v>18</v>
      </c>
      <c r="W9" s="85">
        <v>19</v>
      </c>
      <c r="X9" s="85">
        <v>20</v>
      </c>
      <c r="Y9" s="85">
        <v>21</v>
      </c>
      <c r="Z9" s="85">
        <v>22</v>
      </c>
      <c r="AA9" s="85">
        <v>23</v>
      </c>
      <c r="AB9" s="85">
        <v>24</v>
      </c>
      <c r="AC9" s="85">
        <v>25</v>
      </c>
      <c r="AD9" s="85">
        <v>26</v>
      </c>
      <c r="AE9" s="85">
        <v>27</v>
      </c>
      <c r="AF9" s="85">
        <v>28</v>
      </c>
      <c r="AG9" s="85">
        <v>29</v>
      </c>
      <c r="AH9" s="85">
        <v>30</v>
      </c>
      <c r="AI9" s="85">
        <v>31</v>
      </c>
      <c r="AJ9" s="85">
        <v>32</v>
      </c>
      <c r="AK9" s="85">
        <v>33</v>
      </c>
      <c r="AL9" s="85">
        <v>34</v>
      </c>
    </row>
    <row r="10" spans="1:38" ht="22.5">
      <c r="A10" s="83">
        <v>1</v>
      </c>
      <c r="B10" s="93" t="s">
        <v>120</v>
      </c>
      <c r="C10" s="94">
        <v>19</v>
      </c>
      <c r="D10" s="94">
        <v>1</v>
      </c>
      <c r="E10" s="95"/>
      <c r="F10" s="95"/>
      <c r="G10" s="95"/>
      <c r="H10" s="95"/>
      <c r="I10" s="96">
        <f>SUM(K10:O10)</f>
        <v>0</v>
      </c>
      <c r="J10" s="95"/>
      <c r="K10" s="95"/>
      <c r="L10" s="95"/>
      <c r="M10" s="95"/>
      <c r="N10" s="95"/>
      <c r="O10" s="95"/>
      <c r="P10" s="95">
        <v>15</v>
      </c>
      <c r="Q10" s="95">
        <v>16794</v>
      </c>
      <c r="R10" s="95">
        <v>9000</v>
      </c>
      <c r="S10" s="95"/>
      <c r="T10" s="95"/>
      <c r="U10" s="95"/>
      <c r="V10" s="95">
        <v>2</v>
      </c>
      <c r="W10" s="95">
        <v>166</v>
      </c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>
        <v>2</v>
      </c>
      <c r="AI10" s="95"/>
      <c r="AJ10" s="95">
        <v>1</v>
      </c>
      <c r="AK10" s="94">
        <v>1</v>
      </c>
      <c r="AL10" s="95">
        <v>120</v>
      </c>
    </row>
    <row r="11" spans="1:38" ht="22.5">
      <c r="A11" s="83">
        <v>2</v>
      </c>
      <c r="B11" s="93" t="s">
        <v>121</v>
      </c>
      <c r="C11" s="95">
        <v>27</v>
      </c>
      <c r="D11" s="95">
        <v>27</v>
      </c>
      <c r="E11" s="95"/>
      <c r="F11" s="95"/>
      <c r="G11" s="95"/>
      <c r="H11" s="95"/>
      <c r="I11" s="96">
        <f t="shared" ref="I11:I27" si="0">SUM(K11:O11)</f>
        <v>0</v>
      </c>
      <c r="J11" s="95"/>
      <c r="K11" s="95"/>
      <c r="L11" s="95"/>
      <c r="M11" s="95"/>
      <c r="N11" s="95"/>
      <c r="O11" s="95"/>
      <c r="P11" s="95">
        <v>12</v>
      </c>
      <c r="Q11" s="95">
        <v>4863</v>
      </c>
      <c r="R11" s="95">
        <v>1120</v>
      </c>
      <c r="S11" s="95"/>
      <c r="T11" s="95"/>
      <c r="U11" s="95"/>
      <c r="V11" s="95"/>
      <c r="W11" s="95"/>
      <c r="X11" s="95"/>
      <c r="Y11" s="95"/>
      <c r="Z11" s="95"/>
      <c r="AA11" s="95">
        <v>67</v>
      </c>
      <c r="AB11" s="95"/>
      <c r="AC11" s="95"/>
      <c r="AD11" s="95"/>
      <c r="AE11" s="95"/>
      <c r="AF11" s="95">
        <v>1</v>
      </c>
      <c r="AG11" s="95">
        <v>1</v>
      </c>
      <c r="AH11" s="95">
        <v>3</v>
      </c>
      <c r="AI11" s="95"/>
      <c r="AJ11" s="95"/>
      <c r="AK11" s="95">
        <v>2</v>
      </c>
      <c r="AL11" s="95">
        <v>11</v>
      </c>
    </row>
    <row r="12" spans="1:38" ht="22.5">
      <c r="A12" s="83">
        <v>3</v>
      </c>
      <c r="B12" s="93" t="s">
        <v>122</v>
      </c>
      <c r="C12" s="95">
        <v>22</v>
      </c>
      <c r="D12" s="94">
        <v>20</v>
      </c>
      <c r="E12" s="95"/>
      <c r="F12" s="95"/>
      <c r="G12" s="95"/>
      <c r="H12" s="95"/>
      <c r="I12" s="96">
        <f t="shared" si="0"/>
        <v>0</v>
      </c>
      <c r="J12" s="95"/>
      <c r="K12" s="95"/>
      <c r="L12" s="95"/>
      <c r="M12" s="95"/>
      <c r="N12" s="95"/>
      <c r="O12" s="95"/>
      <c r="P12" s="95">
        <v>13</v>
      </c>
      <c r="Q12" s="95">
        <v>3993</v>
      </c>
      <c r="R12" s="95">
        <v>3977</v>
      </c>
      <c r="S12" s="95">
        <v>1</v>
      </c>
      <c r="T12" s="95">
        <v>3</v>
      </c>
      <c r="U12" s="95">
        <v>30</v>
      </c>
      <c r="V12" s="95">
        <v>3</v>
      </c>
      <c r="W12" s="95">
        <v>205</v>
      </c>
      <c r="X12" s="95"/>
      <c r="Y12" s="95"/>
      <c r="Z12" s="95">
        <v>94</v>
      </c>
      <c r="AA12" s="95">
        <v>102</v>
      </c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>
        <v>15</v>
      </c>
    </row>
    <row r="13" spans="1:38" s="99" customFormat="1" ht="22.5">
      <c r="A13" s="97">
        <v>4</v>
      </c>
      <c r="B13" s="93" t="s">
        <v>123</v>
      </c>
      <c r="C13" s="94">
        <v>16</v>
      </c>
      <c r="D13" s="94">
        <v>16</v>
      </c>
      <c r="E13" s="94"/>
      <c r="F13" s="94"/>
      <c r="G13" s="94"/>
      <c r="H13" s="94"/>
      <c r="I13" s="98">
        <f t="shared" si="0"/>
        <v>0</v>
      </c>
      <c r="J13" s="94"/>
      <c r="K13" s="94"/>
      <c r="L13" s="94"/>
      <c r="M13" s="94"/>
      <c r="N13" s="94"/>
      <c r="O13" s="94"/>
      <c r="P13" s="94">
        <v>8</v>
      </c>
      <c r="Q13" s="94">
        <v>1350</v>
      </c>
      <c r="R13" s="94">
        <v>10</v>
      </c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>
        <v>10</v>
      </c>
    </row>
    <row r="14" spans="1:38" s="99" customFormat="1" ht="33.75">
      <c r="A14" s="97">
        <v>5</v>
      </c>
      <c r="B14" s="93" t="s">
        <v>124</v>
      </c>
      <c r="C14" s="94">
        <v>15</v>
      </c>
      <c r="D14" s="94">
        <v>12</v>
      </c>
      <c r="E14" s="94">
        <v>3</v>
      </c>
      <c r="F14" s="94"/>
      <c r="G14" s="94"/>
      <c r="H14" s="94"/>
      <c r="I14" s="98">
        <f t="shared" si="0"/>
        <v>0</v>
      </c>
      <c r="J14" s="94"/>
      <c r="K14" s="94"/>
      <c r="L14" s="94"/>
      <c r="M14" s="94"/>
      <c r="N14" s="94"/>
      <c r="O14" s="94"/>
      <c r="P14" s="94">
        <v>18</v>
      </c>
      <c r="Q14" s="94">
        <v>1900</v>
      </c>
      <c r="R14" s="94">
        <v>40</v>
      </c>
      <c r="S14" s="94">
        <v>3</v>
      </c>
      <c r="T14" s="94">
        <v>11</v>
      </c>
      <c r="U14" s="94">
        <v>180</v>
      </c>
      <c r="V14" s="94">
        <v>2</v>
      </c>
      <c r="W14" s="94">
        <v>30</v>
      </c>
      <c r="X14" s="94"/>
      <c r="Y14" s="94"/>
      <c r="Z14" s="94"/>
      <c r="AA14" s="94">
        <v>30</v>
      </c>
      <c r="AB14" s="94"/>
      <c r="AC14" s="94"/>
      <c r="AD14" s="94"/>
      <c r="AE14" s="94"/>
      <c r="AF14" s="94">
        <v>8</v>
      </c>
      <c r="AG14" s="94">
        <v>2</v>
      </c>
      <c r="AH14" s="94"/>
      <c r="AI14" s="94"/>
      <c r="AJ14" s="94"/>
      <c r="AK14" s="94"/>
      <c r="AL14" s="94">
        <v>24</v>
      </c>
    </row>
    <row r="15" spans="1:38" s="99" customFormat="1" ht="22.5">
      <c r="A15" s="97">
        <v>6</v>
      </c>
      <c r="B15" s="93" t="s">
        <v>63</v>
      </c>
      <c r="C15" s="94">
        <v>7</v>
      </c>
      <c r="D15" s="94">
        <v>2</v>
      </c>
      <c r="E15" s="94"/>
      <c r="F15" s="94"/>
      <c r="G15" s="94">
        <v>3</v>
      </c>
      <c r="H15" s="94"/>
      <c r="I15" s="98">
        <f t="shared" si="0"/>
        <v>103</v>
      </c>
      <c r="J15" s="94">
        <v>63</v>
      </c>
      <c r="K15" s="94"/>
      <c r="L15" s="94">
        <v>10</v>
      </c>
      <c r="M15" s="94">
        <v>20</v>
      </c>
      <c r="N15" s="94">
        <v>73</v>
      </c>
      <c r="O15" s="94"/>
      <c r="P15" s="94">
        <v>10</v>
      </c>
      <c r="Q15" s="94">
        <v>3687</v>
      </c>
      <c r="R15" s="94">
        <v>1215</v>
      </c>
      <c r="S15" s="94">
        <v>1</v>
      </c>
      <c r="T15" s="94">
        <v>7</v>
      </c>
      <c r="U15" s="94">
        <v>10</v>
      </c>
      <c r="V15" s="94">
        <v>1</v>
      </c>
      <c r="W15" s="94">
        <v>10</v>
      </c>
      <c r="X15" s="94">
        <v>1</v>
      </c>
      <c r="Y15" s="94">
        <v>1</v>
      </c>
      <c r="Z15" s="94">
        <v>21</v>
      </c>
      <c r="AA15" s="94"/>
      <c r="AB15" s="94">
        <v>7</v>
      </c>
      <c r="AC15" s="94"/>
      <c r="AD15" s="94">
        <v>3</v>
      </c>
      <c r="AE15" s="94"/>
      <c r="AF15" s="94"/>
      <c r="AG15" s="94"/>
      <c r="AH15" s="94">
        <v>1</v>
      </c>
      <c r="AI15" s="94"/>
      <c r="AJ15" s="94">
        <v>1</v>
      </c>
      <c r="AK15" s="94"/>
      <c r="AL15" s="94">
        <v>4</v>
      </c>
    </row>
    <row r="16" spans="1:38" ht="33.75">
      <c r="A16" s="83">
        <v>7</v>
      </c>
      <c r="B16" s="100" t="s">
        <v>125</v>
      </c>
      <c r="C16" s="95">
        <v>145</v>
      </c>
      <c r="D16" s="95">
        <v>85</v>
      </c>
      <c r="E16" s="95"/>
      <c r="F16" s="95"/>
      <c r="G16" s="95"/>
      <c r="H16" s="95"/>
      <c r="I16" s="96">
        <f t="shared" si="0"/>
        <v>0</v>
      </c>
      <c r="J16" s="95"/>
      <c r="K16" s="95"/>
      <c r="L16" s="95"/>
      <c r="M16" s="95"/>
      <c r="N16" s="95"/>
      <c r="O16" s="95"/>
      <c r="P16" s="95">
        <v>75</v>
      </c>
      <c r="Q16" s="95">
        <v>29455</v>
      </c>
      <c r="R16" s="95"/>
      <c r="S16" s="95">
        <v>2</v>
      </c>
      <c r="T16" s="95">
        <v>7</v>
      </c>
      <c r="U16" s="95">
        <v>55</v>
      </c>
      <c r="V16" s="95">
        <v>6</v>
      </c>
      <c r="W16" s="95">
        <v>216</v>
      </c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>
        <v>1</v>
      </c>
      <c r="AI16" s="95"/>
      <c r="AJ16" s="95">
        <v>1</v>
      </c>
      <c r="AK16" s="95">
        <v>1</v>
      </c>
      <c r="AL16" s="95">
        <v>400</v>
      </c>
    </row>
    <row r="17" spans="1:41" ht="23.25" customHeight="1">
      <c r="A17" s="83">
        <v>8</v>
      </c>
      <c r="B17" s="100" t="s">
        <v>126</v>
      </c>
      <c r="C17" s="95">
        <v>16</v>
      </c>
      <c r="D17" s="95">
        <v>16</v>
      </c>
      <c r="E17" s="95"/>
      <c r="F17" s="95"/>
      <c r="G17" s="95"/>
      <c r="H17" s="95"/>
      <c r="I17" s="96">
        <f t="shared" si="0"/>
        <v>0</v>
      </c>
      <c r="J17" s="95"/>
      <c r="K17" s="95"/>
      <c r="L17" s="95"/>
      <c r="M17" s="95"/>
      <c r="N17" s="95"/>
      <c r="O17" s="95"/>
      <c r="P17" s="95">
        <v>32</v>
      </c>
      <c r="Q17" s="95">
        <v>14110</v>
      </c>
      <c r="R17" s="95">
        <v>8000</v>
      </c>
      <c r="S17" s="95">
        <v>1</v>
      </c>
      <c r="T17" s="95">
        <v>16</v>
      </c>
      <c r="U17" s="95">
        <v>75</v>
      </c>
      <c r="V17" s="95">
        <v>2</v>
      </c>
      <c r="W17" s="95">
        <v>77</v>
      </c>
      <c r="X17" s="95"/>
      <c r="Y17" s="95"/>
      <c r="Z17" s="95"/>
      <c r="AA17" s="95"/>
      <c r="AB17" s="95">
        <v>40</v>
      </c>
      <c r="AC17" s="95">
        <v>2</v>
      </c>
      <c r="AD17" s="95">
        <v>5</v>
      </c>
      <c r="AE17" s="95">
        <v>0</v>
      </c>
      <c r="AF17" s="95">
        <v>220</v>
      </c>
      <c r="AG17" s="95">
        <v>13</v>
      </c>
      <c r="AH17" s="95"/>
      <c r="AI17" s="95"/>
      <c r="AJ17" s="95"/>
      <c r="AK17" s="95">
        <v>1</v>
      </c>
      <c r="AL17" s="95">
        <v>40</v>
      </c>
    </row>
    <row r="18" spans="1:41" ht="33.75">
      <c r="A18" s="83">
        <v>9</v>
      </c>
      <c r="B18" s="100" t="s">
        <v>127</v>
      </c>
      <c r="C18" s="95">
        <v>7</v>
      </c>
      <c r="D18" s="94">
        <v>0</v>
      </c>
      <c r="E18" s="95"/>
      <c r="F18" s="95"/>
      <c r="G18" s="95"/>
      <c r="H18" s="95"/>
      <c r="I18" s="96">
        <f t="shared" si="0"/>
        <v>0</v>
      </c>
      <c r="J18" s="95"/>
      <c r="K18" s="95"/>
      <c r="L18" s="95"/>
      <c r="M18" s="95"/>
      <c r="N18" s="95"/>
      <c r="O18" s="95"/>
      <c r="P18" s="95">
        <v>25</v>
      </c>
      <c r="Q18" s="95">
        <v>3522</v>
      </c>
      <c r="R18" s="95">
        <v>1580</v>
      </c>
      <c r="S18" s="95"/>
      <c r="T18" s="95"/>
      <c r="U18" s="95"/>
      <c r="V18" s="95">
        <v>3</v>
      </c>
      <c r="W18" s="95">
        <v>638</v>
      </c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>
        <v>1</v>
      </c>
      <c r="AI18" s="95">
        <v>1</v>
      </c>
      <c r="AJ18" s="95">
        <v>1</v>
      </c>
      <c r="AK18" s="95">
        <v>1</v>
      </c>
      <c r="AL18" s="95">
        <v>9</v>
      </c>
    </row>
    <row r="19" spans="1:41" s="99" customFormat="1" ht="22.5">
      <c r="A19" s="97">
        <v>10</v>
      </c>
      <c r="B19" s="93" t="s">
        <v>128</v>
      </c>
      <c r="C19" s="94">
        <v>10</v>
      </c>
      <c r="D19" s="94">
        <v>10</v>
      </c>
      <c r="E19" s="94"/>
      <c r="F19" s="94"/>
      <c r="G19" s="94"/>
      <c r="H19" s="94"/>
      <c r="I19" s="98">
        <f t="shared" si="0"/>
        <v>0</v>
      </c>
      <c r="J19" s="94"/>
      <c r="K19" s="94"/>
      <c r="L19" s="94"/>
      <c r="M19" s="94"/>
      <c r="N19" s="94"/>
      <c r="O19" s="94"/>
      <c r="P19" s="94">
        <v>9</v>
      </c>
      <c r="Q19" s="94">
        <v>1134</v>
      </c>
      <c r="R19" s="94">
        <v>370</v>
      </c>
      <c r="S19" s="94">
        <v>1</v>
      </c>
      <c r="T19" s="94">
        <v>7</v>
      </c>
      <c r="U19" s="94">
        <v>33</v>
      </c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</row>
    <row r="20" spans="1:41" ht="22.5">
      <c r="A20" s="83">
        <v>11</v>
      </c>
      <c r="B20" s="93" t="s">
        <v>129</v>
      </c>
      <c r="C20" s="95">
        <v>20</v>
      </c>
      <c r="D20" s="95">
        <v>20</v>
      </c>
      <c r="E20" s="94">
        <v>60</v>
      </c>
      <c r="F20" s="95"/>
      <c r="G20" s="95"/>
      <c r="H20" s="95"/>
      <c r="I20" s="96">
        <f t="shared" si="0"/>
        <v>0</v>
      </c>
      <c r="J20" s="95"/>
      <c r="K20" s="95"/>
      <c r="L20" s="95"/>
      <c r="M20" s="95"/>
      <c r="N20" s="95"/>
      <c r="O20" s="95"/>
      <c r="P20" s="95">
        <v>13</v>
      </c>
      <c r="Q20" s="95">
        <v>3852</v>
      </c>
      <c r="R20" s="95">
        <v>3852</v>
      </c>
      <c r="S20" s="95">
        <v>1</v>
      </c>
      <c r="T20" s="95">
        <v>4</v>
      </c>
      <c r="U20" s="95">
        <v>55</v>
      </c>
      <c r="V20" s="95">
        <v>4</v>
      </c>
      <c r="W20" s="95">
        <v>685</v>
      </c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</row>
    <row r="21" spans="1:41" ht="33.75">
      <c r="A21" s="83">
        <v>12</v>
      </c>
      <c r="B21" s="93" t="s">
        <v>33</v>
      </c>
      <c r="C21" s="95">
        <v>39</v>
      </c>
      <c r="D21" s="95">
        <v>33</v>
      </c>
      <c r="E21" s="95"/>
      <c r="F21" s="95"/>
      <c r="G21" s="95">
        <v>78</v>
      </c>
      <c r="H21" s="95">
        <v>6</v>
      </c>
      <c r="I21" s="96">
        <f>SUM(K21:O21)</f>
        <v>19285</v>
      </c>
      <c r="J21" s="95">
        <v>6634</v>
      </c>
      <c r="K21" s="95">
        <v>801</v>
      </c>
      <c r="L21" s="95">
        <v>626</v>
      </c>
      <c r="M21" s="95">
        <v>77</v>
      </c>
      <c r="N21" s="95">
        <v>256</v>
      </c>
      <c r="O21" s="95">
        <v>17525</v>
      </c>
      <c r="P21" s="95">
        <v>210</v>
      </c>
      <c r="Q21" s="95">
        <v>15145</v>
      </c>
      <c r="R21" s="95">
        <v>3870</v>
      </c>
      <c r="S21" s="95">
        <v>8</v>
      </c>
      <c r="T21" s="95">
        <v>28</v>
      </c>
      <c r="U21" s="95">
        <v>179</v>
      </c>
      <c r="V21" s="95">
        <v>1</v>
      </c>
      <c r="W21" s="95">
        <v>27</v>
      </c>
      <c r="X21" s="95">
        <v>66</v>
      </c>
      <c r="Y21" s="95">
        <v>31</v>
      </c>
      <c r="Z21" s="95">
        <v>81</v>
      </c>
      <c r="AA21" s="95"/>
      <c r="AB21" s="95"/>
      <c r="AC21" s="95"/>
      <c r="AD21" s="95">
        <v>2</v>
      </c>
      <c r="AE21" s="95"/>
      <c r="AF21" s="95"/>
      <c r="AG21" s="95"/>
      <c r="AH21" s="95">
        <v>1</v>
      </c>
      <c r="AI21" s="95"/>
      <c r="AJ21" s="95"/>
      <c r="AK21" s="95">
        <v>1</v>
      </c>
      <c r="AL21" s="95">
        <v>15</v>
      </c>
    </row>
    <row r="22" spans="1:41" s="101" customFormat="1" ht="22.5">
      <c r="A22" s="97">
        <v>13</v>
      </c>
      <c r="B22" s="93" t="s">
        <v>34</v>
      </c>
      <c r="C22" s="94">
        <v>24</v>
      </c>
      <c r="D22" s="94">
        <v>24</v>
      </c>
      <c r="E22" s="94"/>
      <c r="F22" s="94"/>
      <c r="G22" s="94">
        <v>26</v>
      </c>
      <c r="H22" s="94">
        <v>1</v>
      </c>
      <c r="I22" s="94">
        <v>692</v>
      </c>
      <c r="J22" s="94">
        <v>32</v>
      </c>
      <c r="K22" s="94">
        <v>69</v>
      </c>
      <c r="L22" s="94">
        <v>344</v>
      </c>
      <c r="M22" s="94"/>
      <c r="N22" s="94"/>
      <c r="O22" s="94">
        <v>279</v>
      </c>
      <c r="P22" s="94">
        <v>15</v>
      </c>
      <c r="Q22" s="94">
        <v>1201</v>
      </c>
      <c r="R22" s="94">
        <v>22</v>
      </c>
      <c r="S22" s="94">
        <v>8</v>
      </c>
      <c r="T22" s="94">
        <v>58</v>
      </c>
      <c r="U22" s="94">
        <v>59</v>
      </c>
      <c r="V22" s="94"/>
      <c r="W22" s="94"/>
      <c r="X22" s="94">
        <v>44</v>
      </c>
      <c r="Y22" s="94"/>
      <c r="Z22" s="94">
        <v>10</v>
      </c>
      <c r="AA22" s="94"/>
      <c r="AB22" s="94">
        <v>12</v>
      </c>
      <c r="AC22" s="94"/>
      <c r="AD22" s="94"/>
      <c r="AE22" s="94"/>
      <c r="AF22" s="94">
        <v>42</v>
      </c>
      <c r="AG22" s="94"/>
      <c r="AH22" s="94"/>
      <c r="AI22" s="94"/>
      <c r="AJ22" s="94"/>
      <c r="AK22" s="94"/>
      <c r="AL22" s="94">
        <v>29</v>
      </c>
    </row>
    <row r="23" spans="1:41" ht="22.5">
      <c r="A23" s="83">
        <v>14</v>
      </c>
      <c r="B23" s="100" t="s">
        <v>130</v>
      </c>
      <c r="C23" s="95">
        <v>83</v>
      </c>
      <c r="D23" s="95">
        <v>83</v>
      </c>
      <c r="E23" s="94"/>
      <c r="F23" s="95"/>
      <c r="G23" s="95"/>
      <c r="H23" s="95"/>
      <c r="I23" s="96">
        <f t="shared" si="0"/>
        <v>0</v>
      </c>
      <c r="J23" s="95"/>
      <c r="K23" s="95"/>
      <c r="L23" s="95"/>
      <c r="M23" s="95"/>
      <c r="N23" s="95"/>
      <c r="O23" s="95"/>
      <c r="P23" s="95">
        <v>40</v>
      </c>
      <c r="Q23" s="95">
        <v>8701</v>
      </c>
      <c r="R23" s="95">
        <v>1900</v>
      </c>
      <c r="S23" s="95"/>
      <c r="T23" s="95"/>
      <c r="U23" s="95">
        <v>3</v>
      </c>
      <c r="V23" s="95">
        <v>184</v>
      </c>
      <c r="W23" s="95"/>
      <c r="X23" s="95"/>
      <c r="Y23" s="95"/>
      <c r="Z23" s="95"/>
      <c r="AA23" s="95">
        <v>121</v>
      </c>
      <c r="AB23" s="95"/>
      <c r="AC23" s="95"/>
      <c r="AD23" s="95"/>
      <c r="AE23" s="95"/>
      <c r="AF23" s="95"/>
      <c r="AG23" s="95"/>
      <c r="AH23" s="95">
        <v>3</v>
      </c>
      <c r="AI23" s="95">
        <v>1</v>
      </c>
      <c r="AJ23" s="95">
        <v>2</v>
      </c>
      <c r="AK23" s="95">
        <v>9</v>
      </c>
      <c r="AL23" s="95"/>
    </row>
    <row r="24" spans="1:41" ht="21" customHeight="1">
      <c r="A24" s="83">
        <v>15</v>
      </c>
      <c r="B24" s="100" t="s">
        <v>131</v>
      </c>
      <c r="C24" s="95">
        <v>2</v>
      </c>
      <c r="D24" s="95">
        <v>2</v>
      </c>
      <c r="E24" s="94">
        <v>710</v>
      </c>
      <c r="F24" s="95"/>
      <c r="G24" s="95">
        <v>1</v>
      </c>
      <c r="H24" s="95">
        <v>1</v>
      </c>
      <c r="I24" s="98"/>
      <c r="J24" s="94"/>
      <c r="K24" s="94"/>
      <c r="L24" s="94"/>
      <c r="M24" s="94"/>
      <c r="N24" s="94"/>
      <c r="O24" s="94"/>
      <c r="P24" s="95">
        <v>9</v>
      </c>
      <c r="Q24" s="95">
        <v>651</v>
      </c>
      <c r="R24" s="95">
        <v>265</v>
      </c>
      <c r="S24" s="95">
        <v>2</v>
      </c>
      <c r="T24" s="95">
        <v>28</v>
      </c>
      <c r="U24" s="95">
        <v>95</v>
      </c>
      <c r="V24" s="95"/>
      <c r="W24" s="95"/>
      <c r="X24" s="95"/>
      <c r="Y24" s="95"/>
      <c r="Z24" s="95">
        <v>17</v>
      </c>
      <c r="AA24" s="95"/>
      <c r="AB24" s="95">
        <v>3</v>
      </c>
      <c r="AC24" s="95"/>
      <c r="AD24" s="95"/>
      <c r="AE24" s="95"/>
      <c r="AF24" s="95"/>
      <c r="AG24" s="95"/>
      <c r="AH24" s="95"/>
      <c r="AI24" s="95"/>
      <c r="AJ24" s="95"/>
      <c r="AK24" s="95"/>
      <c r="AL24" s="95">
        <v>9</v>
      </c>
    </row>
    <row r="25" spans="1:41" ht="22.5">
      <c r="A25" s="83">
        <v>16</v>
      </c>
      <c r="B25" s="100" t="s">
        <v>132</v>
      </c>
      <c r="C25" s="95">
        <v>17</v>
      </c>
      <c r="D25" s="95">
        <v>14</v>
      </c>
      <c r="E25" s="95"/>
      <c r="F25" s="95"/>
      <c r="G25" s="95">
        <v>371</v>
      </c>
      <c r="H25" s="95"/>
      <c r="I25" s="96">
        <f>SUM(K25:O25)</f>
        <v>2346</v>
      </c>
      <c r="J25" s="95">
        <v>739</v>
      </c>
      <c r="K25" s="95">
        <v>20</v>
      </c>
      <c r="L25" s="95"/>
      <c r="M25" s="95"/>
      <c r="N25" s="95"/>
      <c r="O25" s="95">
        <v>2326</v>
      </c>
      <c r="P25" s="95">
        <v>1</v>
      </c>
      <c r="Q25" s="95">
        <v>352</v>
      </c>
      <c r="R25" s="95">
        <v>207</v>
      </c>
      <c r="S25" s="95"/>
      <c r="T25" s="95"/>
      <c r="U25" s="95"/>
      <c r="V25" s="95">
        <v>8</v>
      </c>
      <c r="W25" s="95">
        <v>165</v>
      </c>
      <c r="X25" s="95"/>
      <c r="Y25" s="95"/>
      <c r="Z25" s="95">
        <v>460</v>
      </c>
      <c r="AA25" s="95">
        <v>50</v>
      </c>
      <c r="AB25" s="95"/>
      <c r="AC25" s="95"/>
      <c r="AD25" s="95"/>
      <c r="AE25" s="95"/>
      <c r="AF25" s="95"/>
      <c r="AG25" s="95"/>
      <c r="AH25" s="95">
        <v>2</v>
      </c>
      <c r="AI25" s="95">
        <v>1</v>
      </c>
      <c r="AJ25" s="95">
        <v>1</v>
      </c>
      <c r="AK25" s="95">
        <v>2</v>
      </c>
      <c r="AL25" s="95">
        <v>10</v>
      </c>
    </row>
    <row r="26" spans="1:41" ht="25.5" customHeight="1">
      <c r="A26" s="83">
        <v>17</v>
      </c>
      <c r="B26" s="93" t="s">
        <v>133</v>
      </c>
      <c r="C26" s="95">
        <v>65</v>
      </c>
      <c r="D26" s="95">
        <v>65</v>
      </c>
      <c r="E26" s="94"/>
      <c r="F26" s="95"/>
      <c r="G26" s="95"/>
      <c r="H26" s="95"/>
      <c r="I26" s="96">
        <f t="shared" si="0"/>
        <v>0</v>
      </c>
      <c r="J26" s="95"/>
      <c r="K26" s="95"/>
      <c r="L26" s="95"/>
      <c r="M26" s="95"/>
      <c r="N26" s="95"/>
      <c r="O26" s="95"/>
      <c r="P26" s="95">
        <v>7</v>
      </c>
      <c r="Q26" s="95">
        <v>7340</v>
      </c>
      <c r="R26" s="95">
        <v>4890</v>
      </c>
      <c r="S26" s="95">
        <v>18</v>
      </c>
      <c r="T26" s="95">
        <v>126</v>
      </c>
      <c r="U26" s="95">
        <v>10240</v>
      </c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>
        <v>1</v>
      </c>
      <c r="AI26" s="95">
        <v>1</v>
      </c>
      <c r="AJ26" s="95"/>
      <c r="AK26" s="95">
        <v>20</v>
      </c>
      <c r="AL26" s="95"/>
    </row>
    <row r="27" spans="1:41" ht="22.5">
      <c r="A27" s="83">
        <v>18</v>
      </c>
      <c r="B27" s="93" t="s">
        <v>135</v>
      </c>
      <c r="C27" s="95">
        <v>1</v>
      </c>
      <c r="D27" s="95">
        <v>0</v>
      </c>
      <c r="E27" s="95">
        <v>7531</v>
      </c>
      <c r="F27" s="95"/>
      <c r="G27" s="95"/>
      <c r="H27" s="95"/>
      <c r="I27" s="96">
        <f t="shared" si="0"/>
        <v>0</v>
      </c>
      <c r="J27" s="95"/>
      <c r="K27" s="95"/>
      <c r="L27" s="95"/>
      <c r="M27" s="95"/>
      <c r="N27" s="95"/>
      <c r="O27" s="95"/>
      <c r="P27" s="95">
        <v>10</v>
      </c>
      <c r="Q27" s="95">
        <v>1013</v>
      </c>
      <c r="R27" s="95">
        <v>340</v>
      </c>
      <c r="S27" s="95">
        <v>37</v>
      </c>
      <c r="T27" s="95">
        <v>259</v>
      </c>
      <c r="U27" s="95">
        <v>3356</v>
      </c>
      <c r="V27" s="95"/>
      <c r="W27" s="95"/>
      <c r="X27" s="95"/>
      <c r="Y27" s="95"/>
      <c r="Z27" s="95">
        <v>40</v>
      </c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>
        <v>40</v>
      </c>
    </row>
    <row r="28" spans="1:41" s="99" customFormat="1" ht="33.75">
      <c r="A28" s="97">
        <v>19</v>
      </c>
      <c r="B28" s="93" t="s">
        <v>134</v>
      </c>
      <c r="C28" s="94">
        <v>6</v>
      </c>
      <c r="D28" s="94">
        <v>6</v>
      </c>
      <c r="E28" s="94">
        <v>215</v>
      </c>
      <c r="F28" s="94"/>
      <c r="G28" s="94">
        <v>11</v>
      </c>
      <c r="H28" s="94">
        <v>5</v>
      </c>
      <c r="I28" s="98">
        <f>SUM(K28:O28)</f>
        <v>126</v>
      </c>
      <c r="J28" s="94">
        <v>32</v>
      </c>
      <c r="K28" s="94">
        <v>43</v>
      </c>
      <c r="L28" s="94">
        <v>11</v>
      </c>
      <c r="M28" s="94">
        <v>16</v>
      </c>
      <c r="N28" s="94">
        <v>10</v>
      </c>
      <c r="O28" s="94">
        <v>46</v>
      </c>
      <c r="P28" s="94">
        <v>6</v>
      </c>
      <c r="Q28" s="94">
        <v>190</v>
      </c>
      <c r="R28" s="94">
        <v>1</v>
      </c>
      <c r="S28" s="94">
        <v>1</v>
      </c>
      <c r="T28" s="94">
        <v>3</v>
      </c>
      <c r="U28" s="94">
        <v>24</v>
      </c>
      <c r="V28" s="94">
        <v>1</v>
      </c>
      <c r="W28" s="94">
        <v>4</v>
      </c>
      <c r="X28" s="94">
        <v>3</v>
      </c>
      <c r="Y28" s="94">
        <v>24</v>
      </c>
      <c r="Z28" s="94">
        <v>19</v>
      </c>
      <c r="AA28" s="94">
        <v>5</v>
      </c>
      <c r="AB28" s="94">
        <v>2</v>
      </c>
      <c r="AC28" s="94">
        <v>1</v>
      </c>
      <c r="AD28" s="94">
        <v>1</v>
      </c>
      <c r="AE28" s="94">
        <v>0</v>
      </c>
      <c r="AF28" s="94">
        <v>12</v>
      </c>
      <c r="AG28" s="94">
        <v>2</v>
      </c>
      <c r="AH28" s="94">
        <v>1</v>
      </c>
      <c r="AI28" s="94">
        <v>0</v>
      </c>
      <c r="AJ28" s="94">
        <v>1</v>
      </c>
      <c r="AK28" s="94">
        <v>0</v>
      </c>
      <c r="AL28" s="94">
        <v>18</v>
      </c>
    </row>
    <row r="29" spans="1:41" ht="22.5">
      <c r="A29" s="83">
        <v>20</v>
      </c>
      <c r="B29" s="93" t="s">
        <v>35</v>
      </c>
      <c r="C29" s="94">
        <v>87</v>
      </c>
      <c r="D29" s="94">
        <v>87</v>
      </c>
      <c r="E29" s="94"/>
      <c r="F29" s="94"/>
      <c r="G29" s="94">
        <v>30</v>
      </c>
      <c r="H29" s="94">
        <v>24</v>
      </c>
      <c r="I29" s="96">
        <f>SUM(K29:O29)</f>
        <v>2150</v>
      </c>
      <c r="J29" s="94">
        <v>1075</v>
      </c>
      <c r="K29" s="94">
        <v>290</v>
      </c>
      <c r="L29" s="94">
        <v>344</v>
      </c>
      <c r="M29" s="94">
        <v>178</v>
      </c>
      <c r="N29" s="94">
        <v>822</v>
      </c>
      <c r="O29" s="94">
        <v>516</v>
      </c>
      <c r="P29" s="94">
        <v>7</v>
      </c>
      <c r="Q29" s="94">
        <v>220</v>
      </c>
      <c r="R29" s="94">
        <v>1800</v>
      </c>
      <c r="S29" s="94">
        <v>3</v>
      </c>
      <c r="T29" s="94">
        <v>10</v>
      </c>
      <c r="U29" s="94">
        <v>200</v>
      </c>
      <c r="V29" s="94">
        <v>3</v>
      </c>
      <c r="W29" s="94">
        <v>65</v>
      </c>
      <c r="X29" s="94">
        <v>34</v>
      </c>
      <c r="Y29" s="94">
        <v>40</v>
      </c>
      <c r="Z29" s="94"/>
      <c r="AA29" s="94"/>
      <c r="AB29" s="94">
        <v>109</v>
      </c>
      <c r="AC29" s="94">
        <v>8</v>
      </c>
      <c r="AD29" s="94">
        <v>34</v>
      </c>
      <c r="AE29" s="94">
        <v>1</v>
      </c>
      <c r="AF29" s="94"/>
      <c r="AG29" s="94"/>
      <c r="AH29" s="94">
        <v>1</v>
      </c>
      <c r="AI29" s="94">
        <v>1</v>
      </c>
      <c r="AJ29" s="94">
        <v>1</v>
      </c>
      <c r="AK29" s="94">
        <v>2</v>
      </c>
      <c r="AL29" s="94"/>
    </row>
    <row r="30" spans="1:41" ht="15.75">
      <c r="A30" s="83"/>
      <c r="B30" s="102" t="s">
        <v>36</v>
      </c>
      <c r="C30" s="103">
        <f>SUM(C10:C29)</f>
        <v>628</v>
      </c>
      <c r="D30" s="103">
        <f>SUM(D10:D29)</f>
        <v>523</v>
      </c>
      <c r="E30" s="103">
        <f>SUM(E10:E29)</f>
        <v>8519</v>
      </c>
      <c r="F30" s="103"/>
      <c r="G30" s="103">
        <f>SUM(G10:G29)</f>
        <v>520</v>
      </c>
      <c r="H30" s="103">
        <f>SUM(H10:H29)</f>
        <v>37</v>
      </c>
      <c r="I30" s="104">
        <f>SUM(I10:I29)</f>
        <v>24702</v>
      </c>
      <c r="J30" s="103">
        <f>SUM(J10:J29)</f>
        <v>8575</v>
      </c>
      <c r="K30" s="103">
        <f>SUM(K10:K29)</f>
        <v>1223</v>
      </c>
      <c r="L30" s="103">
        <f t="shared" ref="L30:AF30" si="1">SUM(L10:L29)</f>
        <v>1335</v>
      </c>
      <c r="M30" s="103">
        <f t="shared" si="1"/>
        <v>291</v>
      </c>
      <c r="N30" s="103">
        <f t="shared" si="1"/>
        <v>1161</v>
      </c>
      <c r="O30" s="103">
        <f>SUM(O10:O29)</f>
        <v>20692</v>
      </c>
      <c r="P30" s="103">
        <f t="shared" si="1"/>
        <v>535</v>
      </c>
      <c r="Q30" s="103">
        <f t="shared" si="1"/>
        <v>119473</v>
      </c>
      <c r="R30" s="103">
        <f>SUM(R10:R29)</f>
        <v>42459</v>
      </c>
      <c r="S30" s="103">
        <f t="shared" si="1"/>
        <v>87</v>
      </c>
      <c r="T30" s="103">
        <f t="shared" si="1"/>
        <v>567</v>
      </c>
      <c r="U30" s="103">
        <f t="shared" si="1"/>
        <v>14594</v>
      </c>
      <c r="V30" s="103">
        <f t="shared" si="1"/>
        <v>220</v>
      </c>
      <c r="W30" s="103">
        <f>SUM(W10:W29)</f>
        <v>2288</v>
      </c>
      <c r="X30" s="103">
        <f t="shared" si="1"/>
        <v>148</v>
      </c>
      <c r="Y30" s="103">
        <f t="shared" si="1"/>
        <v>96</v>
      </c>
      <c r="Z30" s="103">
        <f t="shared" si="1"/>
        <v>742</v>
      </c>
      <c r="AA30" s="103">
        <f t="shared" si="1"/>
        <v>375</v>
      </c>
      <c r="AB30" s="103">
        <f t="shared" si="1"/>
        <v>173</v>
      </c>
      <c r="AC30" s="103">
        <f t="shared" si="1"/>
        <v>11</v>
      </c>
      <c r="AD30" s="103">
        <f t="shared" si="1"/>
        <v>45</v>
      </c>
      <c r="AE30" s="103">
        <f t="shared" si="1"/>
        <v>1</v>
      </c>
      <c r="AF30" s="103">
        <f t="shared" si="1"/>
        <v>283</v>
      </c>
      <c r="AG30" s="103">
        <f>SUM(AG10:AG27)</f>
        <v>16</v>
      </c>
      <c r="AH30" s="103">
        <f>SUM(AH10:AH29)</f>
        <v>17</v>
      </c>
      <c r="AI30" s="103">
        <f>SUM(AI10:AI29)</f>
        <v>5</v>
      </c>
      <c r="AJ30" s="103">
        <f>SUM(AJ10:AJ29)</f>
        <v>9</v>
      </c>
      <c r="AK30" s="103">
        <f>SUM(AK10:AK29)</f>
        <v>40</v>
      </c>
      <c r="AL30" s="103">
        <f>SUM(AL10:AL29)</f>
        <v>754</v>
      </c>
    </row>
    <row r="31" spans="1:41" ht="15">
      <c r="A31" s="83"/>
      <c r="I31" s="105"/>
    </row>
    <row r="32" spans="1:41" s="110" customFormat="1" ht="22.5" customHeight="1">
      <c r="A32" s="82">
        <v>1</v>
      </c>
      <c r="B32" s="106" t="s">
        <v>153</v>
      </c>
      <c r="C32" s="107">
        <v>35</v>
      </c>
      <c r="D32" s="107">
        <v>35</v>
      </c>
      <c r="E32" s="107">
        <v>2</v>
      </c>
      <c r="F32" s="107"/>
      <c r="G32" s="107">
        <v>30</v>
      </c>
      <c r="H32" s="107">
        <v>2</v>
      </c>
      <c r="I32" s="108">
        <f>SUM(K32:O32)</f>
        <v>405</v>
      </c>
      <c r="J32" s="107">
        <v>105</v>
      </c>
      <c r="K32" s="107">
        <v>100</v>
      </c>
      <c r="L32" s="107"/>
      <c r="M32" s="107"/>
      <c r="N32" s="107"/>
      <c r="O32" s="107">
        <v>305</v>
      </c>
      <c r="P32" s="107"/>
      <c r="Q32" s="107"/>
      <c r="R32" s="107"/>
      <c r="S32" s="107"/>
      <c r="T32" s="107"/>
      <c r="U32" s="107"/>
      <c r="V32" s="109">
        <v>1</v>
      </c>
      <c r="W32" s="109">
        <v>61</v>
      </c>
      <c r="X32" s="109">
        <v>240</v>
      </c>
      <c r="Y32" s="109"/>
      <c r="Z32" s="109">
        <v>83</v>
      </c>
      <c r="AA32" s="109">
        <v>65</v>
      </c>
      <c r="AB32" s="109"/>
      <c r="AC32" s="109"/>
      <c r="AD32" s="109"/>
      <c r="AE32" s="109"/>
      <c r="AF32" s="109"/>
      <c r="AG32" s="109"/>
      <c r="AH32" s="109"/>
      <c r="AI32" s="109"/>
      <c r="AJ32" s="109"/>
      <c r="AK32" s="109">
        <v>4</v>
      </c>
      <c r="AL32" s="109"/>
      <c r="AO32" s="111" t="s">
        <v>154</v>
      </c>
    </row>
    <row r="33" spans="1:8" ht="0.75" customHeight="1">
      <c r="A33" s="112">
        <v>1</v>
      </c>
      <c r="B33" s="113" t="s">
        <v>155</v>
      </c>
      <c r="C33" s="113"/>
      <c r="D33" s="113"/>
      <c r="E33" s="113"/>
      <c r="F33" s="113"/>
      <c r="G33" s="113"/>
      <c r="H33" s="113"/>
    </row>
    <row r="34" spans="1:8">
      <c r="A34" s="112"/>
    </row>
  </sheetData>
  <mergeCells count="52">
    <mergeCell ref="AI7:AI8"/>
    <mergeCell ref="AJ7:AJ8"/>
    <mergeCell ref="AC7:AC8"/>
    <mergeCell ref="AD7:AD8"/>
    <mergeCell ref="AE7:AE8"/>
    <mergeCell ref="AF7:AF8"/>
    <mergeCell ref="AG7:AG8"/>
    <mergeCell ref="AH7:AH8"/>
    <mergeCell ref="AB7:AB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S5:U6"/>
    <mergeCell ref="V5:W6"/>
    <mergeCell ref="AB5:AC6"/>
    <mergeCell ref="AD5:AE6"/>
    <mergeCell ref="AF5:AG6"/>
    <mergeCell ref="E6:E8"/>
    <mergeCell ref="G6:G8"/>
    <mergeCell ref="H6:H8"/>
    <mergeCell ref="I6:O6"/>
    <mergeCell ref="I7:I8"/>
    <mergeCell ref="J7:J8"/>
    <mergeCell ref="K7:K8"/>
    <mergeCell ref="L7:L8"/>
    <mergeCell ref="M7:M8"/>
    <mergeCell ref="N7:N8"/>
    <mergeCell ref="O7:O8"/>
    <mergeCell ref="AH5:AJ6"/>
    <mergeCell ref="B1:AL1"/>
    <mergeCell ref="A3:A8"/>
    <mergeCell ref="B3:B8"/>
    <mergeCell ref="C3:E5"/>
    <mergeCell ref="G3:W4"/>
    <mergeCell ref="X3:AA6"/>
    <mergeCell ref="AB3:AG4"/>
    <mergeCell ref="AH3:AL4"/>
    <mergeCell ref="G5:O5"/>
    <mergeCell ref="P5:R6"/>
    <mergeCell ref="P7:P8"/>
    <mergeCell ref="AK5:AK8"/>
    <mergeCell ref="AL5:AL8"/>
    <mergeCell ref="C6:C8"/>
    <mergeCell ref="D6:D8"/>
  </mergeCells>
  <phoneticPr fontId="5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00"/>
  </sheetPr>
  <dimension ref="A1:AA34"/>
  <sheetViews>
    <sheetView workbookViewId="0">
      <selection activeCell="P34" sqref="P34:AH34"/>
    </sheetView>
  </sheetViews>
  <sheetFormatPr defaultColWidth="9" defaultRowHeight="15.75"/>
  <cols>
    <col min="1" max="1" width="2.5703125" style="110" customWidth="1"/>
    <col min="2" max="2" width="22.85546875" style="110" customWidth="1"/>
    <col min="3" max="4" width="6.140625" style="110" customWidth="1"/>
    <col min="5" max="5" width="5.42578125" style="110" customWidth="1"/>
    <col min="6" max="6" width="5.5703125" style="110" customWidth="1"/>
    <col min="7" max="7" width="5" style="110" customWidth="1"/>
    <col min="8" max="8" width="5.42578125" style="110" customWidth="1"/>
    <col min="9" max="9" width="6.28515625" style="110" customWidth="1"/>
    <col min="10" max="15" width="5.140625" style="110" customWidth="1"/>
    <col min="16" max="23" width="5.42578125" style="110" customWidth="1"/>
    <col min="24" max="24" width="6.28515625" style="110" customWidth="1"/>
    <col min="25" max="26" width="9" style="114"/>
    <col min="27" max="16384" width="9" style="110"/>
  </cols>
  <sheetData>
    <row r="1" spans="1:26">
      <c r="B1" s="463" t="s">
        <v>156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</row>
    <row r="2" spans="1:26" ht="7.5" customHeight="1"/>
    <row r="3" spans="1:26" s="116" customFormat="1">
      <c r="A3" s="115" t="s">
        <v>157</v>
      </c>
      <c r="Y3" s="117"/>
      <c r="Z3" s="117"/>
    </row>
    <row r="4" spans="1:26" s="116" customFormat="1" ht="12.75" customHeight="1">
      <c r="A4" s="644" t="s">
        <v>0</v>
      </c>
      <c r="B4" s="644" t="s">
        <v>37</v>
      </c>
      <c r="C4" s="645" t="s">
        <v>38</v>
      </c>
      <c r="D4" s="645"/>
      <c r="E4" s="645"/>
      <c r="F4" s="645"/>
      <c r="G4" s="645"/>
      <c r="H4" s="645"/>
      <c r="I4" s="644" t="s">
        <v>39</v>
      </c>
      <c r="J4" s="646" t="s">
        <v>40</v>
      </c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8"/>
      <c r="X4" s="644" t="s">
        <v>41</v>
      </c>
      <c r="Y4" s="117"/>
      <c r="Z4" s="117"/>
    </row>
    <row r="5" spans="1:26" s="116" customFormat="1" ht="32.25" customHeight="1">
      <c r="A5" s="644"/>
      <c r="B5" s="644"/>
      <c r="C5" s="650" t="s">
        <v>158</v>
      </c>
      <c r="D5" s="651"/>
      <c r="E5" s="649" t="s">
        <v>43</v>
      </c>
      <c r="F5" s="642" t="s">
        <v>44</v>
      </c>
      <c r="G5" s="649" t="s">
        <v>45</v>
      </c>
      <c r="H5" s="649" t="s">
        <v>46</v>
      </c>
      <c r="I5" s="644"/>
      <c r="J5" s="644" t="s">
        <v>159</v>
      </c>
      <c r="K5" s="644"/>
      <c r="L5" s="644" t="s">
        <v>71</v>
      </c>
      <c r="M5" s="639"/>
      <c r="N5" s="644" t="s">
        <v>160</v>
      </c>
      <c r="O5" s="639"/>
      <c r="P5" s="652" t="s">
        <v>47</v>
      </c>
      <c r="Q5" s="652"/>
      <c r="R5" s="639" t="s">
        <v>59</v>
      </c>
      <c r="S5" s="640"/>
      <c r="T5" s="641"/>
      <c r="U5" s="642" t="s">
        <v>60</v>
      </c>
      <c r="V5" s="642" t="s">
        <v>161</v>
      </c>
      <c r="W5" s="642" t="s">
        <v>162</v>
      </c>
      <c r="X5" s="644"/>
      <c r="Y5" s="117"/>
      <c r="Z5" s="117"/>
    </row>
    <row r="6" spans="1:26" ht="69.75" customHeight="1">
      <c r="A6" s="644"/>
      <c r="B6" s="644"/>
      <c r="C6" s="121" t="s">
        <v>163</v>
      </c>
      <c r="D6" s="122" t="s">
        <v>57</v>
      </c>
      <c r="E6" s="649"/>
      <c r="F6" s="643"/>
      <c r="G6" s="649"/>
      <c r="H6" s="649"/>
      <c r="I6" s="644"/>
      <c r="J6" s="123" t="s">
        <v>49</v>
      </c>
      <c r="K6" s="123" t="s">
        <v>50</v>
      </c>
      <c r="L6" s="123" t="s">
        <v>49</v>
      </c>
      <c r="M6" s="123" t="s">
        <v>50</v>
      </c>
      <c r="N6" s="124" t="s">
        <v>49</v>
      </c>
      <c r="O6" s="123" t="s">
        <v>50</v>
      </c>
      <c r="P6" s="123" t="s">
        <v>51</v>
      </c>
      <c r="Q6" s="123" t="s">
        <v>52</v>
      </c>
      <c r="R6" s="119" t="s">
        <v>61</v>
      </c>
      <c r="S6" s="119" t="s">
        <v>164</v>
      </c>
      <c r="T6" s="119" t="s">
        <v>165</v>
      </c>
      <c r="U6" s="643"/>
      <c r="V6" s="643"/>
      <c r="W6" s="643"/>
      <c r="X6" s="644"/>
    </row>
    <row r="7" spans="1:26">
      <c r="A7" s="118"/>
      <c r="B7" s="120"/>
      <c r="C7" s="125">
        <v>1</v>
      </c>
      <c r="D7" s="118">
        <v>2</v>
      </c>
      <c r="E7" s="118">
        <v>3</v>
      </c>
      <c r="F7" s="118">
        <v>4</v>
      </c>
      <c r="G7" s="118">
        <v>5</v>
      </c>
      <c r="H7" s="118">
        <v>6</v>
      </c>
      <c r="I7" s="118">
        <v>7</v>
      </c>
      <c r="J7" s="118">
        <v>8</v>
      </c>
      <c r="K7" s="118">
        <v>9</v>
      </c>
      <c r="L7" s="118">
        <v>10</v>
      </c>
      <c r="M7" s="118">
        <v>11</v>
      </c>
      <c r="N7" s="125">
        <v>12</v>
      </c>
      <c r="O7" s="118">
        <v>13</v>
      </c>
      <c r="P7" s="118">
        <v>14</v>
      </c>
      <c r="Q7" s="118">
        <v>15</v>
      </c>
      <c r="R7" s="118">
        <v>16</v>
      </c>
      <c r="S7" s="118">
        <v>17</v>
      </c>
      <c r="T7" s="118">
        <v>18</v>
      </c>
      <c r="U7" s="118">
        <v>19</v>
      </c>
      <c r="V7" s="118">
        <v>20</v>
      </c>
      <c r="W7" s="118">
        <v>21</v>
      </c>
      <c r="X7" s="118">
        <v>22</v>
      </c>
    </row>
    <row r="8" spans="1:26" ht="24.75" customHeight="1">
      <c r="A8" s="41">
        <v>1</v>
      </c>
      <c r="B8" s="126" t="s">
        <v>120</v>
      </c>
      <c r="C8" s="127">
        <v>375</v>
      </c>
      <c r="D8" s="128"/>
      <c r="E8" s="128"/>
      <c r="F8" s="128"/>
      <c r="G8" s="128">
        <v>24.33</v>
      </c>
      <c r="H8" s="129">
        <v>63.96</v>
      </c>
      <c r="I8" s="130">
        <f>SUM(C8:H8)</f>
        <v>463.28999999999996</v>
      </c>
      <c r="J8" s="128"/>
      <c r="K8" s="128"/>
      <c r="L8" s="128"/>
      <c r="M8" s="128"/>
      <c r="N8" s="127">
        <v>312.85000000000002</v>
      </c>
      <c r="O8" s="128"/>
      <c r="P8" s="128">
        <v>18.78</v>
      </c>
      <c r="Q8" s="129"/>
      <c r="R8" s="128"/>
      <c r="S8" s="128"/>
      <c r="T8" s="128"/>
      <c r="U8" s="128">
        <v>91.6</v>
      </c>
      <c r="V8" s="128">
        <v>5.98</v>
      </c>
      <c r="W8" s="128">
        <v>3.45</v>
      </c>
      <c r="X8" s="130">
        <f>SUM(J8:W8)</f>
        <v>432.66</v>
      </c>
      <c r="Y8" s="131"/>
      <c r="Z8" s="131"/>
    </row>
    <row r="9" spans="1:26" ht="27.75" customHeight="1">
      <c r="A9" s="41">
        <v>2</v>
      </c>
      <c r="B9" s="132" t="s">
        <v>121</v>
      </c>
      <c r="C9" s="127">
        <v>48</v>
      </c>
      <c r="D9" s="128"/>
      <c r="E9" s="129"/>
      <c r="F9" s="128"/>
      <c r="G9" s="128"/>
      <c r="H9" s="128">
        <v>6.9</v>
      </c>
      <c r="I9" s="130">
        <f t="shared" ref="I9:I29" si="0">SUM(C9:H9)</f>
        <v>54.9</v>
      </c>
      <c r="J9" s="128"/>
      <c r="K9" s="128"/>
      <c r="L9" s="128"/>
      <c r="M9" s="128"/>
      <c r="N9" s="127">
        <v>42.08</v>
      </c>
      <c r="O9" s="128"/>
      <c r="P9" s="128"/>
      <c r="Q9" s="128"/>
      <c r="R9" s="128"/>
      <c r="S9" s="128"/>
      <c r="T9" s="128"/>
      <c r="U9" s="128">
        <v>12.12</v>
      </c>
      <c r="V9" s="128"/>
      <c r="W9" s="128">
        <v>0.7</v>
      </c>
      <c r="X9" s="130">
        <f t="shared" ref="X9:X26" si="1">SUM(J9:W9)</f>
        <v>54.9</v>
      </c>
      <c r="Y9" s="131"/>
      <c r="Z9" s="131"/>
    </row>
    <row r="10" spans="1:26" ht="26.25" customHeight="1">
      <c r="A10" s="41">
        <v>3</v>
      </c>
      <c r="B10" s="132" t="s">
        <v>122</v>
      </c>
      <c r="C10" s="127">
        <v>46</v>
      </c>
      <c r="D10" s="128"/>
      <c r="E10" s="129">
        <v>3</v>
      </c>
      <c r="F10" s="128"/>
      <c r="G10" s="128"/>
      <c r="H10" s="128"/>
      <c r="I10" s="130">
        <f t="shared" si="0"/>
        <v>49</v>
      </c>
      <c r="J10" s="128"/>
      <c r="K10" s="128"/>
      <c r="L10" s="128"/>
      <c r="M10" s="128"/>
      <c r="N10" s="127">
        <v>27.58</v>
      </c>
      <c r="O10" s="128">
        <v>4</v>
      </c>
      <c r="P10" s="128">
        <v>2.8</v>
      </c>
      <c r="Q10" s="128"/>
      <c r="R10" s="128"/>
      <c r="S10" s="128"/>
      <c r="T10" s="128"/>
      <c r="U10" s="128">
        <v>12.97</v>
      </c>
      <c r="V10" s="128">
        <v>1.67</v>
      </c>
      <c r="W10" s="128"/>
      <c r="X10" s="130">
        <f t="shared" si="1"/>
        <v>49.019999999999996</v>
      </c>
      <c r="Y10" s="131"/>
      <c r="Z10" s="131"/>
    </row>
    <row r="11" spans="1:26" s="134" customFormat="1" ht="29.25" customHeight="1">
      <c r="A11" s="41">
        <v>4</v>
      </c>
      <c r="B11" s="132" t="s">
        <v>123</v>
      </c>
      <c r="C11" s="128">
        <v>14</v>
      </c>
      <c r="D11" s="128"/>
      <c r="E11" s="129"/>
      <c r="F11" s="128"/>
      <c r="G11" s="128"/>
      <c r="H11" s="128">
        <v>2.2999999999999998</v>
      </c>
      <c r="I11" s="130">
        <f t="shared" si="0"/>
        <v>16.3</v>
      </c>
      <c r="J11" s="128"/>
      <c r="K11" s="128"/>
      <c r="L11" s="128">
        <v>0.6</v>
      </c>
      <c r="M11" s="128"/>
      <c r="N11" s="128">
        <v>10.9</v>
      </c>
      <c r="O11" s="128"/>
      <c r="P11" s="128"/>
      <c r="Q11" s="128"/>
      <c r="R11" s="128">
        <v>4.8</v>
      </c>
      <c r="S11" s="128"/>
      <c r="T11" s="128"/>
      <c r="U11" s="128"/>
      <c r="V11" s="128"/>
      <c r="W11" s="128"/>
      <c r="X11" s="130">
        <f t="shared" si="1"/>
        <v>16.3</v>
      </c>
      <c r="Y11" s="133"/>
      <c r="Z11" s="133"/>
    </row>
    <row r="12" spans="1:26" s="134" customFormat="1" ht="27" customHeight="1">
      <c r="A12" s="41">
        <v>5</v>
      </c>
      <c r="B12" s="132" t="s">
        <v>124</v>
      </c>
      <c r="C12" s="128">
        <v>14</v>
      </c>
      <c r="D12" s="128"/>
      <c r="E12" s="129">
        <v>2</v>
      </c>
      <c r="F12" s="128"/>
      <c r="G12" s="128"/>
      <c r="H12" s="128">
        <v>1</v>
      </c>
      <c r="I12" s="130">
        <f t="shared" si="0"/>
        <v>17</v>
      </c>
      <c r="J12" s="128"/>
      <c r="K12" s="128"/>
      <c r="L12" s="128">
        <v>2.6</v>
      </c>
      <c r="M12" s="128"/>
      <c r="N12" s="128">
        <v>6</v>
      </c>
      <c r="O12" s="128"/>
      <c r="P12" s="128">
        <v>0.2</v>
      </c>
      <c r="Q12" s="128">
        <v>0.2</v>
      </c>
      <c r="R12" s="128">
        <v>4.8</v>
      </c>
      <c r="S12" s="128">
        <v>0.2</v>
      </c>
      <c r="T12" s="128"/>
      <c r="U12" s="128"/>
      <c r="V12" s="128">
        <v>3</v>
      </c>
      <c r="W12" s="128"/>
      <c r="X12" s="130">
        <f>SUM(J12:W12)</f>
        <v>16.999999999999996</v>
      </c>
      <c r="Y12" s="133"/>
      <c r="Z12" s="133"/>
    </row>
    <row r="13" spans="1:26" s="134" customFormat="1" ht="25.5" customHeight="1">
      <c r="A13" s="41">
        <v>6</v>
      </c>
      <c r="B13" s="135" t="s">
        <v>63</v>
      </c>
      <c r="C13" s="129">
        <v>76.3</v>
      </c>
      <c r="D13" s="128"/>
      <c r="E13" s="128"/>
      <c r="F13" s="128">
        <v>47.7</v>
      </c>
      <c r="G13" s="128"/>
      <c r="H13" s="129">
        <v>105.3</v>
      </c>
      <c r="I13" s="130">
        <f t="shared" si="0"/>
        <v>229.3</v>
      </c>
      <c r="J13" s="128">
        <v>8</v>
      </c>
      <c r="K13" s="128">
        <v>66.3</v>
      </c>
      <c r="L13" s="128">
        <v>10.199999999999999</v>
      </c>
      <c r="M13" s="128">
        <v>35</v>
      </c>
      <c r="N13" s="128">
        <v>29</v>
      </c>
      <c r="O13" s="128"/>
      <c r="P13" s="128">
        <v>9</v>
      </c>
      <c r="Q13" s="128"/>
      <c r="R13" s="128">
        <v>16.5</v>
      </c>
      <c r="S13" s="128">
        <v>0.3</v>
      </c>
      <c r="T13" s="128"/>
      <c r="U13" s="128">
        <v>40</v>
      </c>
      <c r="V13" s="128">
        <v>15</v>
      </c>
      <c r="W13" s="128"/>
      <c r="X13" s="130">
        <f t="shared" si="1"/>
        <v>229.3</v>
      </c>
      <c r="Y13" s="133"/>
      <c r="Z13" s="133"/>
    </row>
    <row r="14" spans="1:26" ht="26.25" customHeight="1">
      <c r="A14" s="41">
        <v>7</v>
      </c>
      <c r="B14" s="136" t="s">
        <v>125</v>
      </c>
      <c r="C14" s="137">
        <v>85</v>
      </c>
      <c r="D14" s="127">
        <v>200</v>
      </c>
      <c r="E14" s="127"/>
      <c r="F14" s="127">
        <v>44</v>
      </c>
      <c r="G14" s="127"/>
      <c r="H14" s="137">
        <v>9.6</v>
      </c>
      <c r="I14" s="130">
        <f t="shared" si="0"/>
        <v>338.6</v>
      </c>
      <c r="J14" s="127"/>
      <c r="K14" s="127"/>
      <c r="L14" s="127">
        <v>4.4000000000000004</v>
      </c>
      <c r="M14" s="127"/>
      <c r="N14" s="127">
        <v>207</v>
      </c>
      <c r="O14" s="127"/>
      <c r="P14" s="127">
        <v>10.1</v>
      </c>
      <c r="Q14" s="127"/>
      <c r="R14" s="127">
        <v>4.4000000000000004</v>
      </c>
      <c r="S14" s="128"/>
      <c r="T14" s="128"/>
      <c r="U14" s="128">
        <v>112.7</v>
      </c>
      <c r="V14" s="128"/>
      <c r="W14" s="128"/>
      <c r="X14" s="130">
        <f t="shared" si="1"/>
        <v>338.6</v>
      </c>
      <c r="Y14" s="131"/>
      <c r="Z14" s="131"/>
    </row>
    <row r="15" spans="1:26">
      <c r="A15" s="41">
        <v>8</v>
      </c>
      <c r="B15" s="138" t="s">
        <v>126</v>
      </c>
      <c r="C15" s="127">
        <v>40</v>
      </c>
      <c r="D15" s="127"/>
      <c r="E15" s="127"/>
      <c r="F15" s="127"/>
      <c r="G15" s="127">
        <v>2.0699999999999998</v>
      </c>
      <c r="H15" s="137">
        <v>4.54</v>
      </c>
      <c r="I15" s="130">
        <f t="shared" si="0"/>
        <v>46.61</v>
      </c>
      <c r="J15" s="127"/>
      <c r="K15" s="127"/>
      <c r="L15" s="127"/>
      <c r="M15" s="127"/>
      <c r="N15" s="127">
        <v>30.11</v>
      </c>
      <c r="O15" s="127">
        <v>3.97</v>
      </c>
      <c r="P15" s="127">
        <v>0.75</v>
      </c>
      <c r="Q15" s="127"/>
      <c r="R15" s="127"/>
      <c r="S15" s="128"/>
      <c r="T15" s="128"/>
      <c r="U15" s="128">
        <v>7.59</v>
      </c>
      <c r="V15" s="128">
        <v>6</v>
      </c>
      <c r="W15" s="128"/>
      <c r="X15" s="130">
        <f t="shared" si="1"/>
        <v>48.42</v>
      </c>
      <c r="Y15" s="131"/>
      <c r="Z15" s="131"/>
    </row>
    <row r="16" spans="1:26" ht="30.75" customHeight="1">
      <c r="A16" s="41">
        <v>9</v>
      </c>
      <c r="B16" s="138" t="s">
        <v>127</v>
      </c>
      <c r="C16" s="127">
        <v>28</v>
      </c>
      <c r="D16" s="127"/>
      <c r="E16" s="127"/>
      <c r="F16" s="127"/>
      <c r="G16" s="127"/>
      <c r="H16" s="127"/>
      <c r="I16" s="130">
        <f t="shared" si="0"/>
        <v>28</v>
      </c>
      <c r="J16" s="127"/>
      <c r="K16" s="127"/>
      <c r="L16" s="127"/>
      <c r="M16" s="127"/>
      <c r="N16" s="127">
        <v>24.7</v>
      </c>
      <c r="O16" s="127"/>
      <c r="P16" s="127">
        <v>3.3</v>
      </c>
      <c r="Q16" s="127"/>
      <c r="R16" s="127"/>
      <c r="S16" s="128"/>
      <c r="T16" s="128"/>
      <c r="U16" s="128"/>
      <c r="V16" s="128"/>
      <c r="W16" s="128"/>
      <c r="X16" s="130">
        <f t="shared" si="1"/>
        <v>28</v>
      </c>
      <c r="Y16" s="131"/>
      <c r="Z16" s="131"/>
    </row>
    <row r="17" spans="1:27" ht="30" customHeight="1">
      <c r="A17" s="41">
        <v>10</v>
      </c>
      <c r="B17" s="138" t="s">
        <v>128</v>
      </c>
      <c r="C17" s="127">
        <v>15</v>
      </c>
      <c r="D17" s="127"/>
      <c r="E17" s="127"/>
      <c r="F17" s="127"/>
      <c r="G17" s="127"/>
      <c r="H17" s="127"/>
      <c r="I17" s="130">
        <f t="shared" si="0"/>
        <v>15</v>
      </c>
      <c r="J17" s="127"/>
      <c r="K17" s="127"/>
      <c r="L17" s="127">
        <v>2</v>
      </c>
      <c r="M17" s="127"/>
      <c r="N17" s="127">
        <v>13</v>
      </c>
      <c r="O17" s="127"/>
      <c r="P17" s="127"/>
      <c r="Q17" s="127"/>
      <c r="R17" s="127"/>
      <c r="S17" s="128"/>
      <c r="T17" s="128"/>
      <c r="U17" s="128"/>
      <c r="V17" s="128"/>
      <c r="W17" s="128"/>
      <c r="X17" s="130">
        <f t="shared" si="1"/>
        <v>15</v>
      </c>
      <c r="Y17" s="131"/>
      <c r="Z17" s="131"/>
    </row>
    <row r="18" spans="1:27" ht="27" customHeight="1">
      <c r="A18" s="41">
        <v>11</v>
      </c>
      <c r="B18" s="138" t="s">
        <v>129</v>
      </c>
      <c r="C18" s="127">
        <v>42</v>
      </c>
      <c r="D18" s="127"/>
      <c r="E18" s="127"/>
      <c r="F18" s="127"/>
      <c r="G18" s="127"/>
      <c r="H18" s="127">
        <v>3.01</v>
      </c>
      <c r="I18" s="130">
        <f t="shared" si="0"/>
        <v>45.01</v>
      </c>
      <c r="J18" s="127"/>
      <c r="K18" s="127"/>
      <c r="L18" s="127">
        <v>2.41</v>
      </c>
      <c r="M18" s="127"/>
      <c r="N18" s="127">
        <v>23.56</v>
      </c>
      <c r="O18" s="127"/>
      <c r="P18" s="127">
        <v>18.64</v>
      </c>
      <c r="Q18" s="127">
        <v>0.4</v>
      </c>
      <c r="R18" s="127"/>
      <c r="S18" s="128"/>
      <c r="T18" s="128"/>
      <c r="U18" s="128"/>
      <c r="V18" s="128"/>
      <c r="W18" s="128"/>
      <c r="X18" s="130">
        <f t="shared" si="1"/>
        <v>45.01</v>
      </c>
      <c r="Y18" s="131"/>
      <c r="Z18" s="131"/>
    </row>
    <row r="19" spans="1:27" ht="27.75" customHeight="1">
      <c r="A19" s="41">
        <v>12</v>
      </c>
      <c r="B19" s="139" t="s">
        <v>33</v>
      </c>
      <c r="C19" s="127">
        <v>201</v>
      </c>
      <c r="D19" s="127"/>
      <c r="E19" s="127"/>
      <c r="F19" s="127"/>
      <c r="G19" s="127">
        <v>7.9</v>
      </c>
      <c r="H19" s="127">
        <v>168.1</v>
      </c>
      <c r="I19" s="130">
        <f t="shared" si="0"/>
        <v>377</v>
      </c>
      <c r="J19" s="127">
        <v>23.7</v>
      </c>
      <c r="K19" s="127">
        <v>226.3</v>
      </c>
      <c r="L19" s="127">
        <v>0.4</v>
      </c>
      <c r="M19" s="127">
        <v>9.6999999999999993</v>
      </c>
      <c r="N19" s="127">
        <v>20</v>
      </c>
      <c r="O19" s="127"/>
      <c r="P19" s="127">
        <v>12.5</v>
      </c>
      <c r="Q19" s="127"/>
      <c r="R19" s="127">
        <v>3.4</v>
      </c>
      <c r="S19" s="128">
        <v>0.2</v>
      </c>
      <c r="T19" s="128"/>
      <c r="U19" s="128">
        <v>30.3</v>
      </c>
      <c r="V19" s="128">
        <v>3.9</v>
      </c>
      <c r="W19" s="128">
        <v>31.8</v>
      </c>
      <c r="X19" s="130">
        <f t="shared" si="1"/>
        <v>362.2</v>
      </c>
      <c r="Y19" s="131"/>
      <c r="Z19" s="131"/>
    </row>
    <row r="20" spans="1:27" ht="24.75" customHeight="1">
      <c r="A20" s="41">
        <v>13</v>
      </c>
      <c r="B20" s="138" t="s">
        <v>34</v>
      </c>
      <c r="C20" s="127">
        <v>53.6</v>
      </c>
      <c r="D20" s="127"/>
      <c r="E20" s="127"/>
      <c r="F20" s="127"/>
      <c r="G20" s="127"/>
      <c r="H20" s="127"/>
      <c r="I20" s="130">
        <f t="shared" si="0"/>
        <v>53.6</v>
      </c>
      <c r="J20" s="127"/>
      <c r="K20" s="127">
        <v>44.6</v>
      </c>
      <c r="L20" s="127"/>
      <c r="M20" s="127"/>
      <c r="N20" s="127">
        <v>9</v>
      </c>
      <c r="O20" s="127"/>
      <c r="P20" s="127"/>
      <c r="Q20" s="127"/>
      <c r="R20" s="127"/>
      <c r="S20" s="128"/>
      <c r="T20" s="128"/>
      <c r="U20" s="128"/>
      <c r="V20" s="128"/>
      <c r="W20" s="128"/>
      <c r="X20" s="130">
        <f t="shared" si="1"/>
        <v>53.6</v>
      </c>
      <c r="Y20" s="131"/>
      <c r="Z20" s="131"/>
    </row>
    <row r="21" spans="1:27" ht="26.25" customHeight="1">
      <c r="A21" s="41">
        <v>14</v>
      </c>
      <c r="B21" s="138" t="s">
        <v>130</v>
      </c>
      <c r="C21" s="127">
        <v>98</v>
      </c>
      <c r="D21" s="127"/>
      <c r="E21" s="127"/>
      <c r="F21" s="127"/>
      <c r="G21" s="127">
        <v>332</v>
      </c>
      <c r="H21" s="127">
        <v>212</v>
      </c>
      <c r="I21" s="130">
        <f t="shared" si="0"/>
        <v>642</v>
      </c>
      <c r="J21" s="127"/>
      <c r="K21" s="127"/>
      <c r="L21" s="127"/>
      <c r="M21" s="127"/>
      <c r="N21" s="127">
        <v>159</v>
      </c>
      <c r="O21" s="127">
        <v>19</v>
      </c>
      <c r="P21" s="127">
        <v>2</v>
      </c>
      <c r="Q21" s="127"/>
      <c r="R21" s="127"/>
      <c r="S21" s="128"/>
      <c r="T21" s="128"/>
      <c r="U21" s="128">
        <v>326</v>
      </c>
      <c r="V21" s="128">
        <v>26</v>
      </c>
      <c r="W21" s="128">
        <v>110</v>
      </c>
      <c r="X21" s="130">
        <f t="shared" si="1"/>
        <v>642</v>
      </c>
      <c r="Y21" s="131"/>
      <c r="Z21" s="131"/>
    </row>
    <row r="22" spans="1:27" ht="14.25" customHeight="1">
      <c r="A22" s="41">
        <v>15</v>
      </c>
      <c r="B22" s="138" t="s">
        <v>131</v>
      </c>
      <c r="C22" s="127">
        <v>29.5</v>
      </c>
      <c r="D22" s="127"/>
      <c r="E22" s="127">
        <v>12.5</v>
      </c>
      <c r="F22" s="127">
        <v>7.8</v>
      </c>
      <c r="G22" s="127"/>
      <c r="H22" s="127">
        <v>109.1</v>
      </c>
      <c r="I22" s="130">
        <f t="shared" si="0"/>
        <v>158.89999999999998</v>
      </c>
      <c r="J22" s="127"/>
      <c r="K22" s="127">
        <v>136.69999999999999</v>
      </c>
      <c r="L22" s="127">
        <v>4.5</v>
      </c>
      <c r="M22" s="127"/>
      <c r="N22" s="127">
        <v>16.3</v>
      </c>
      <c r="O22" s="127"/>
      <c r="P22" s="127"/>
      <c r="Q22" s="127"/>
      <c r="R22" s="127"/>
      <c r="S22" s="128"/>
      <c r="T22" s="128"/>
      <c r="U22" s="128"/>
      <c r="V22" s="128"/>
      <c r="W22" s="128">
        <v>1.4</v>
      </c>
      <c r="X22" s="130">
        <f t="shared" si="1"/>
        <v>158.9</v>
      </c>
      <c r="Y22" s="131"/>
      <c r="Z22" s="131"/>
    </row>
    <row r="23" spans="1:27" ht="25.5" customHeight="1">
      <c r="A23" s="41">
        <v>16</v>
      </c>
      <c r="B23" s="138" t="s">
        <v>132</v>
      </c>
      <c r="C23" s="127">
        <v>313.077</v>
      </c>
      <c r="D23" s="127">
        <v>951.78899999999999</v>
      </c>
      <c r="E23" s="127"/>
      <c r="F23" s="127"/>
      <c r="G23" s="127"/>
      <c r="H23" s="127">
        <v>7.81</v>
      </c>
      <c r="I23" s="130">
        <f t="shared" si="0"/>
        <v>1272.6759999999999</v>
      </c>
      <c r="J23" s="127">
        <v>66.22</v>
      </c>
      <c r="K23" s="127">
        <v>1015.727</v>
      </c>
      <c r="L23" s="127"/>
      <c r="M23" s="127"/>
      <c r="N23" s="127">
        <v>16.032</v>
      </c>
      <c r="O23" s="127"/>
      <c r="P23" s="127">
        <v>23.024000000000001</v>
      </c>
      <c r="Q23" s="127"/>
      <c r="R23" s="127"/>
      <c r="S23" s="128">
        <v>4</v>
      </c>
      <c r="T23" s="128"/>
      <c r="U23" s="128">
        <v>100.491</v>
      </c>
      <c r="V23" s="128">
        <v>13.914</v>
      </c>
      <c r="W23" s="128">
        <v>33.268000000000001</v>
      </c>
      <c r="X23" s="130">
        <f t="shared" si="1"/>
        <v>1272.6759999999997</v>
      </c>
      <c r="Y23" s="131"/>
      <c r="Z23" s="131"/>
      <c r="AA23" s="110">
        <v>121</v>
      </c>
    </row>
    <row r="24" spans="1:27" ht="14.25" customHeight="1">
      <c r="A24" s="41">
        <v>17</v>
      </c>
      <c r="B24" s="138" t="s">
        <v>133</v>
      </c>
      <c r="C24" s="140">
        <v>61</v>
      </c>
      <c r="D24" s="140">
        <v>6.5</v>
      </c>
      <c r="E24" s="141">
        <v>34.5</v>
      </c>
      <c r="F24" s="140"/>
      <c r="G24" s="140"/>
      <c r="H24" s="141">
        <v>18</v>
      </c>
      <c r="I24" s="130">
        <f t="shared" si="0"/>
        <v>120</v>
      </c>
      <c r="J24" s="140"/>
      <c r="K24" s="140"/>
      <c r="L24" s="142">
        <v>47</v>
      </c>
      <c r="M24" s="142"/>
      <c r="N24" s="142">
        <v>36</v>
      </c>
      <c r="O24" s="141"/>
      <c r="P24" s="141">
        <v>22</v>
      </c>
      <c r="Q24" s="141"/>
      <c r="R24" s="141">
        <v>15</v>
      </c>
      <c r="S24" s="143"/>
      <c r="T24" s="128"/>
      <c r="U24" s="128"/>
      <c r="V24" s="128"/>
      <c r="W24" s="128"/>
      <c r="X24" s="130">
        <f t="shared" si="1"/>
        <v>120</v>
      </c>
      <c r="Y24" s="131"/>
      <c r="Z24" s="131"/>
    </row>
    <row r="25" spans="1:27" ht="13.5" customHeight="1">
      <c r="A25" s="41">
        <v>18</v>
      </c>
      <c r="B25" s="138" t="s">
        <v>135</v>
      </c>
      <c r="C25" s="127">
        <v>30</v>
      </c>
      <c r="D25" s="127">
        <v>2074.8000000000002</v>
      </c>
      <c r="E25" s="127">
        <v>62.8</v>
      </c>
      <c r="F25" s="127"/>
      <c r="G25" s="127">
        <v>4543.6000000000004</v>
      </c>
      <c r="H25" s="127">
        <v>3.9</v>
      </c>
      <c r="I25" s="130">
        <f>SUM(C25:H25)</f>
        <v>6715.1</v>
      </c>
      <c r="J25" s="127">
        <v>12.8</v>
      </c>
      <c r="K25" s="127">
        <v>4.5</v>
      </c>
      <c r="L25" s="127">
        <v>534.79999999999995</v>
      </c>
      <c r="M25" s="127"/>
      <c r="N25" s="127">
        <v>30</v>
      </c>
      <c r="O25" s="127"/>
      <c r="P25" s="127">
        <v>3</v>
      </c>
      <c r="Q25" s="127">
        <v>0.5</v>
      </c>
      <c r="R25" s="127">
        <v>342.4</v>
      </c>
      <c r="S25" s="128"/>
      <c r="T25" s="128"/>
      <c r="U25" s="128">
        <v>3194.5</v>
      </c>
      <c r="V25" s="128"/>
      <c r="W25" s="128">
        <v>1539.1</v>
      </c>
      <c r="X25" s="130">
        <f t="shared" si="1"/>
        <v>5661.6</v>
      </c>
      <c r="Y25" s="131"/>
      <c r="Z25" s="131"/>
    </row>
    <row r="26" spans="1:27" s="134" customFormat="1" ht="24.75" customHeight="1">
      <c r="A26" s="41">
        <v>19</v>
      </c>
      <c r="B26" s="144" t="s">
        <v>134</v>
      </c>
      <c r="C26" s="128">
        <v>5</v>
      </c>
      <c r="D26" s="128"/>
      <c r="E26" s="128">
        <v>4</v>
      </c>
      <c r="F26" s="128"/>
      <c r="G26" s="128"/>
      <c r="H26" s="128">
        <v>15</v>
      </c>
      <c r="I26" s="130">
        <f t="shared" si="0"/>
        <v>24</v>
      </c>
      <c r="J26" s="128">
        <v>8</v>
      </c>
      <c r="K26" s="128">
        <v>10</v>
      </c>
      <c r="L26" s="128">
        <v>3</v>
      </c>
      <c r="M26" s="128"/>
      <c r="N26" s="128">
        <v>2</v>
      </c>
      <c r="O26" s="128"/>
      <c r="P26" s="128">
        <v>1</v>
      </c>
      <c r="Q26" s="128"/>
      <c r="R26" s="128"/>
      <c r="S26" s="128"/>
      <c r="T26" s="128"/>
      <c r="U26" s="128"/>
      <c r="V26" s="128"/>
      <c r="W26" s="128"/>
      <c r="X26" s="130">
        <f t="shared" si="1"/>
        <v>24</v>
      </c>
      <c r="Y26" s="133"/>
      <c r="Z26" s="133"/>
    </row>
    <row r="27" spans="1:27" ht="27" customHeight="1">
      <c r="A27" s="41">
        <v>20</v>
      </c>
      <c r="B27" s="136" t="s">
        <v>35</v>
      </c>
      <c r="C27" s="127">
        <v>227.6</v>
      </c>
      <c r="D27" s="127"/>
      <c r="E27" s="127"/>
      <c r="F27" s="127"/>
      <c r="G27" s="127">
        <v>191.3</v>
      </c>
      <c r="H27" s="127">
        <v>367.1</v>
      </c>
      <c r="I27" s="130">
        <f t="shared" si="0"/>
        <v>786</v>
      </c>
      <c r="J27" s="127">
        <v>418.2</v>
      </c>
      <c r="K27" s="127">
        <v>121.4</v>
      </c>
      <c r="L27" s="127">
        <v>35</v>
      </c>
      <c r="M27" s="127"/>
      <c r="N27" s="127">
        <v>35</v>
      </c>
      <c r="O27" s="127"/>
      <c r="P27" s="127">
        <v>7.2</v>
      </c>
      <c r="Q27" s="127"/>
      <c r="R27" s="127"/>
      <c r="S27" s="128"/>
      <c r="T27" s="128"/>
      <c r="U27" s="128">
        <v>139.4</v>
      </c>
      <c r="V27" s="128">
        <v>10.8</v>
      </c>
      <c r="W27" s="128">
        <v>19</v>
      </c>
      <c r="X27" s="130">
        <f>SUM(J27:W27)</f>
        <v>786</v>
      </c>
      <c r="Y27" s="131"/>
      <c r="Z27" s="131"/>
    </row>
    <row r="28" spans="1:27">
      <c r="A28" s="145"/>
      <c r="B28" s="146" t="s">
        <v>36</v>
      </c>
      <c r="C28" s="147">
        <f t="shared" ref="C28:I28" si="2">SUM(C8:C27)</f>
        <v>1802.0769999999998</v>
      </c>
      <c r="D28" s="147">
        <f t="shared" si="2"/>
        <v>3233.0889999999999</v>
      </c>
      <c r="E28" s="147">
        <f t="shared" si="2"/>
        <v>118.8</v>
      </c>
      <c r="F28" s="147">
        <f t="shared" si="2"/>
        <v>99.5</v>
      </c>
      <c r="G28" s="147">
        <f t="shared" si="2"/>
        <v>5101.2000000000007</v>
      </c>
      <c r="H28" s="147">
        <f t="shared" si="2"/>
        <v>1097.6199999999999</v>
      </c>
      <c r="I28" s="147">
        <f t="shared" si="2"/>
        <v>11452.286</v>
      </c>
      <c r="J28" s="147">
        <f t="shared" ref="J28:X28" si="3">SUM(J8:J27)</f>
        <v>536.91999999999996</v>
      </c>
      <c r="K28" s="147">
        <f t="shared" si="3"/>
        <v>1625.527</v>
      </c>
      <c r="L28" s="147">
        <f t="shared" si="3"/>
        <v>646.91</v>
      </c>
      <c r="M28" s="147">
        <f t="shared" si="3"/>
        <v>44.7</v>
      </c>
      <c r="N28" s="147">
        <f t="shared" si="3"/>
        <v>1050.1120000000001</v>
      </c>
      <c r="O28" s="147">
        <f t="shared" si="3"/>
        <v>26.97</v>
      </c>
      <c r="P28" s="147">
        <f t="shared" si="3"/>
        <v>134.29399999999998</v>
      </c>
      <c r="Q28" s="147">
        <f t="shared" si="3"/>
        <v>1.1000000000000001</v>
      </c>
      <c r="R28" s="147">
        <f t="shared" si="3"/>
        <v>391.29999999999995</v>
      </c>
      <c r="S28" s="147">
        <f t="shared" si="3"/>
        <v>4.7</v>
      </c>
      <c r="T28" s="147">
        <f t="shared" si="3"/>
        <v>0</v>
      </c>
      <c r="U28" s="147">
        <f t="shared" si="3"/>
        <v>4067.6709999999998</v>
      </c>
      <c r="V28" s="147">
        <f t="shared" si="3"/>
        <v>86.263999999999996</v>
      </c>
      <c r="W28" s="147">
        <f t="shared" si="3"/>
        <v>1738.7179999999998</v>
      </c>
      <c r="X28" s="147">
        <f t="shared" si="3"/>
        <v>10355.186000000002</v>
      </c>
      <c r="Y28" s="131"/>
      <c r="Z28" s="131"/>
    </row>
    <row r="29" spans="1:27" ht="34.15" customHeight="1">
      <c r="A29" s="112">
        <v>1</v>
      </c>
      <c r="B29" s="148" t="s">
        <v>153</v>
      </c>
      <c r="C29" s="149">
        <v>20</v>
      </c>
      <c r="D29" s="149"/>
      <c r="E29" s="149">
        <v>5</v>
      </c>
      <c r="F29" s="149"/>
      <c r="G29" s="149"/>
      <c r="H29" s="149">
        <v>61.987000000000002</v>
      </c>
      <c r="I29" s="130">
        <f t="shared" si="0"/>
        <v>86.986999999999995</v>
      </c>
      <c r="J29" s="149">
        <v>2.2999999999999998</v>
      </c>
      <c r="K29" s="149">
        <v>61.667000000000002</v>
      </c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>
        <v>23.02</v>
      </c>
      <c r="X29" s="130">
        <f>SUM(J29:W29)</f>
        <v>86.986999999999995</v>
      </c>
      <c r="Y29" s="131"/>
      <c r="Z29" s="131"/>
    </row>
    <row r="30" spans="1:27">
      <c r="A30" s="150"/>
      <c r="B30" s="150"/>
      <c r="C30" s="151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3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4" spans="7:7">
      <c r="G34" s="154"/>
    </row>
  </sheetData>
  <mergeCells count="20">
    <mergeCell ref="V5:V6"/>
    <mergeCell ref="W5:W6"/>
    <mergeCell ref="N5:O5"/>
    <mergeCell ref="P5:Q5"/>
    <mergeCell ref="R5:T5"/>
    <mergeCell ref="U5:U6"/>
    <mergeCell ref="B1:X1"/>
    <mergeCell ref="X4:X6"/>
    <mergeCell ref="A4:A6"/>
    <mergeCell ref="B4:B6"/>
    <mergeCell ref="C4:H4"/>
    <mergeCell ref="I4:I6"/>
    <mergeCell ref="J4:W4"/>
    <mergeCell ref="G5:G6"/>
    <mergeCell ref="H5:H6"/>
    <mergeCell ref="J5:K5"/>
    <mergeCell ref="L5:M5"/>
    <mergeCell ref="C5:D5"/>
    <mergeCell ref="E5:E6"/>
    <mergeCell ref="F5:F6"/>
  </mergeCells>
  <phoneticPr fontId="5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34"/>
  <sheetViews>
    <sheetView zoomScale="85" zoomScaleNormal="85" workbookViewId="0">
      <selection activeCell="G29" sqref="G29"/>
    </sheetView>
  </sheetViews>
  <sheetFormatPr defaultColWidth="10.28515625" defaultRowHeight="12.75"/>
  <cols>
    <col min="1" max="1" width="4.140625" style="6" customWidth="1"/>
    <col min="2" max="2" width="26.42578125" style="6" customWidth="1"/>
    <col min="3" max="3" width="8.140625" style="6" customWidth="1"/>
    <col min="4" max="4" width="8.7109375" style="6" customWidth="1"/>
    <col min="5" max="5" width="6" style="6" customWidth="1"/>
    <col min="6" max="6" width="6.7109375" style="6" customWidth="1"/>
    <col min="7" max="7" width="6.42578125" style="6" customWidth="1"/>
    <col min="8" max="8" width="7" style="6" customWidth="1"/>
    <col min="9" max="9" width="6.85546875" style="6" customWidth="1"/>
    <col min="10" max="10" width="8" style="6" customWidth="1"/>
    <col min="11" max="11" width="7.5703125" style="6" customWidth="1"/>
    <col min="12" max="12" width="7.42578125" style="6" customWidth="1"/>
    <col min="13" max="13" width="6.42578125" style="6" customWidth="1"/>
    <col min="14" max="14" width="6.28515625" style="6" customWidth="1"/>
    <col min="15" max="15" width="7.28515625" style="6" customWidth="1"/>
    <col min="16" max="16" width="6.42578125" style="6" customWidth="1"/>
    <col min="17" max="17" width="9.140625" style="6" customWidth="1"/>
    <col min="18" max="20" width="8.28515625" style="6" customWidth="1"/>
    <col min="21" max="21" width="7" style="6" customWidth="1"/>
    <col min="22" max="22" width="9.5703125" style="6" customWidth="1"/>
    <col min="23" max="23" width="6.7109375" style="34" customWidth="1"/>
    <col min="24" max="29" width="7.7109375" style="6" customWidth="1"/>
    <col min="30" max="16384" width="10.28515625" style="6"/>
  </cols>
  <sheetData>
    <row r="1" spans="1:30" s="12" customFormat="1" ht="15.75">
      <c r="A1" s="349" t="s">
        <v>175</v>
      </c>
      <c r="B1" s="349"/>
      <c r="C1" s="349"/>
      <c r="D1" s="349"/>
      <c r="E1" s="349"/>
    </row>
    <row r="2" spans="1:30" s="30" customFormat="1">
      <c r="A2" s="275" t="s">
        <v>203</v>
      </c>
      <c r="W2" s="34"/>
    </row>
    <row r="3" spans="1:30" s="116" customFormat="1" ht="12.75" customHeight="1">
      <c r="A3" s="417" t="s">
        <v>0</v>
      </c>
      <c r="B3" s="420" t="s">
        <v>37</v>
      </c>
      <c r="C3" s="423" t="s">
        <v>38</v>
      </c>
      <c r="D3" s="423"/>
      <c r="E3" s="423"/>
      <c r="F3" s="424"/>
      <c r="G3" s="424"/>
      <c r="H3" s="424"/>
      <c r="I3" s="424"/>
      <c r="J3" s="424"/>
      <c r="K3" s="425" t="s">
        <v>39</v>
      </c>
      <c r="L3" s="424" t="s">
        <v>40</v>
      </c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42" t="s">
        <v>41</v>
      </c>
      <c r="X3" s="445" t="s">
        <v>190</v>
      </c>
      <c r="Y3" s="448" t="s">
        <v>68</v>
      </c>
      <c r="Z3" s="448"/>
      <c r="AA3" s="448"/>
      <c r="AB3" s="448"/>
      <c r="AC3" s="448"/>
      <c r="AD3" s="448"/>
    </row>
    <row r="4" spans="1:30" s="116" customFormat="1" ht="12.75" customHeight="1">
      <c r="A4" s="418"/>
      <c r="B4" s="421"/>
      <c r="C4" s="449" t="s">
        <v>42</v>
      </c>
      <c r="D4" s="450"/>
      <c r="E4" s="451"/>
      <c r="F4" s="455" t="s">
        <v>43</v>
      </c>
      <c r="G4" s="428" t="s">
        <v>69</v>
      </c>
      <c r="H4" s="428" t="s">
        <v>44</v>
      </c>
      <c r="I4" s="428" t="s">
        <v>45</v>
      </c>
      <c r="J4" s="428" t="s">
        <v>46</v>
      </c>
      <c r="K4" s="426"/>
      <c r="L4" s="431" t="s">
        <v>191</v>
      </c>
      <c r="M4" s="432"/>
      <c r="N4" s="431" t="s">
        <v>192</v>
      </c>
      <c r="O4" s="432"/>
      <c r="P4" s="431" t="s">
        <v>193</v>
      </c>
      <c r="Q4" s="432"/>
      <c r="R4" s="405" t="s">
        <v>47</v>
      </c>
      <c r="S4" s="406"/>
      <c r="T4" s="405" t="s">
        <v>59</v>
      </c>
      <c r="U4" s="411" t="s">
        <v>60</v>
      </c>
      <c r="V4" s="414" t="s">
        <v>48</v>
      </c>
      <c r="W4" s="443"/>
      <c r="X4" s="446"/>
      <c r="Y4" s="437" t="s">
        <v>72</v>
      </c>
      <c r="Z4" s="437" t="s">
        <v>73</v>
      </c>
      <c r="AA4" s="437" t="s">
        <v>74</v>
      </c>
      <c r="AB4" s="437" t="s">
        <v>75</v>
      </c>
      <c r="AC4" s="437" t="s">
        <v>76</v>
      </c>
      <c r="AD4" s="437" t="s">
        <v>77</v>
      </c>
    </row>
    <row r="5" spans="1:30" s="116" customFormat="1" ht="12.75" customHeight="1">
      <c r="A5" s="418"/>
      <c r="B5" s="421"/>
      <c r="C5" s="452"/>
      <c r="D5" s="453"/>
      <c r="E5" s="454"/>
      <c r="F5" s="456"/>
      <c r="G5" s="429"/>
      <c r="H5" s="429"/>
      <c r="I5" s="429"/>
      <c r="J5" s="429"/>
      <c r="K5" s="426"/>
      <c r="L5" s="433"/>
      <c r="M5" s="434"/>
      <c r="N5" s="433"/>
      <c r="O5" s="434"/>
      <c r="P5" s="433"/>
      <c r="Q5" s="434"/>
      <c r="R5" s="407"/>
      <c r="S5" s="408"/>
      <c r="T5" s="407"/>
      <c r="U5" s="412"/>
      <c r="V5" s="415"/>
      <c r="W5" s="443"/>
      <c r="X5" s="446"/>
      <c r="Y5" s="437"/>
      <c r="Z5" s="437"/>
      <c r="AA5" s="437"/>
      <c r="AB5" s="437"/>
      <c r="AC5" s="437"/>
      <c r="AD5" s="437"/>
    </row>
    <row r="6" spans="1:30" s="116" customFormat="1" ht="5.25" customHeight="1">
      <c r="A6" s="418"/>
      <c r="B6" s="421"/>
      <c r="C6" s="438" t="s">
        <v>201</v>
      </c>
      <c r="D6" s="438" t="s">
        <v>195</v>
      </c>
      <c r="E6" s="440" t="s">
        <v>196</v>
      </c>
      <c r="F6" s="456"/>
      <c r="G6" s="429" t="s">
        <v>69</v>
      </c>
      <c r="H6" s="429"/>
      <c r="I6" s="429"/>
      <c r="J6" s="429"/>
      <c r="K6" s="426"/>
      <c r="L6" s="435"/>
      <c r="M6" s="436"/>
      <c r="N6" s="435"/>
      <c r="O6" s="436"/>
      <c r="P6" s="435"/>
      <c r="Q6" s="436"/>
      <c r="R6" s="409"/>
      <c r="S6" s="410"/>
      <c r="T6" s="409"/>
      <c r="U6" s="412"/>
      <c r="V6" s="415"/>
      <c r="W6" s="443"/>
      <c r="X6" s="446"/>
      <c r="Y6" s="437"/>
      <c r="Z6" s="437"/>
      <c r="AA6" s="437"/>
      <c r="AB6" s="437"/>
      <c r="AC6" s="437"/>
      <c r="AD6" s="437"/>
    </row>
    <row r="7" spans="1:30" s="116" customFormat="1" ht="46.5" customHeight="1">
      <c r="A7" s="418"/>
      <c r="B7" s="421"/>
      <c r="C7" s="439"/>
      <c r="D7" s="439"/>
      <c r="E7" s="441"/>
      <c r="F7" s="457"/>
      <c r="G7" s="430"/>
      <c r="H7" s="430"/>
      <c r="I7" s="430"/>
      <c r="J7" s="430"/>
      <c r="K7" s="427"/>
      <c r="L7" s="210" t="s">
        <v>49</v>
      </c>
      <c r="M7" s="210" t="s">
        <v>50</v>
      </c>
      <c r="N7" s="210" t="s">
        <v>49</v>
      </c>
      <c r="O7" s="210" t="s">
        <v>50</v>
      </c>
      <c r="P7" s="210" t="s">
        <v>49</v>
      </c>
      <c r="Q7" s="210" t="s">
        <v>50</v>
      </c>
      <c r="R7" s="211" t="s">
        <v>51</v>
      </c>
      <c r="S7" s="212" t="s">
        <v>52</v>
      </c>
      <c r="T7" s="212" t="s">
        <v>61</v>
      </c>
      <c r="U7" s="413"/>
      <c r="V7" s="416"/>
      <c r="W7" s="444"/>
      <c r="X7" s="447"/>
      <c r="Y7" s="437"/>
      <c r="Z7" s="437"/>
      <c r="AA7" s="437"/>
      <c r="AB7" s="437"/>
      <c r="AC7" s="437"/>
      <c r="AD7" s="437"/>
    </row>
    <row r="8" spans="1:30" s="116" customFormat="1" ht="10.5" customHeight="1">
      <c r="A8" s="419"/>
      <c r="B8" s="422"/>
      <c r="C8" s="213">
        <v>1</v>
      </c>
      <c r="D8" s="213">
        <v>2</v>
      </c>
      <c r="E8" s="213">
        <v>3</v>
      </c>
      <c r="F8" s="213">
        <v>4</v>
      </c>
      <c r="G8" s="213">
        <v>5</v>
      </c>
      <c r="H8" s="213">
        <v>6</v>
      </c>
      <c r="I8" s="213">
        <v>7</v>
      </c>
      <c r="J8" s="213">
        <v>8</v>
      </c>
      <c r="K8" s="213">
        <v>9</v>
      </c>
      <c r="L8" s="213">
        <v>10</v>
      </c>
      <c r="M8" s="213">
        <v>11</v>
      </c>
      <c r="N8" s="213">
        <v>12</v>
      </c>
      <c r="O8" s="213">
        <v>13</v>
      </c>
      <c r="P8" s="213">
        <v>14</v>
      </c>
      <c r="Q8" s="213">
        <v>15</v>
      </c>
      <c r="R8" s="213">
        <v>16</v>
      </c>
      <c r="S8" s="213">
        <v>17</v>
      </c>
      <c r="T8" s="213">
        <v>18</v>
      </c>
      <c r="U8" s="213">
        <v>19</v>
      </c>
      <c r="V8" s="213">
        <v>20</v>
      </c>
      <c r="W8" s="213">
        <v>21</v>
      </c>
      <c r="X8" s="213">
        <v>22</v>
      </c>
      <c r="Y8" s="213">
        <v>23</v>
      </c>
      <c r="Z8" s="213">
        <v>24</v>
      </c>
      <c r="AA8" s="213">
        <v>25</v>
      </c>
      <c r="AB8" s="213">
        <v>26</v>
      </c>
      <c r="AC8" s="213">
        <v>27</v>
      </c>
      <c r="AD8" s="213">
        <v>28</v>
      </c>
    </row>
    <row r="9" spans="1:30" s="294" customFormat="1" ht="25.5">
      <c r="A9" s="291">
        <v>1</v>
      </c>
      <c r="B9" s="189" t="s">
        <v>120</v>
      </c>
      <c r="C9" s="292">
        <v>0</v>
      </c>
      <c r="D9" s="292">
        <v>262.08999999999997</v>
      </c>
      <c r="E9" s="292">
        <v>0</v>
      </c>
      <c r="F9" s="292">
        <v>0</v>
      </c>
      <c r="G9" s="292">
        <v>15</v>
      </c>
      <c r="H9" s="292">
        <v>112</v>
      </c>
      <c r="I9" s="292">
        <v>0</v>
      </c>
      <c r="J9" s="292">
        <v>26.43</v>
      </c>
      <c r="K9" s="287">
        <v>415.52</v>
      </c>
      <c r="L9" s="292">
        <v>0</v>
      </c>
      <c r="M9" s="292">
        <v>0</v>
      </c>
      <c r="N9" s="292">
        <v>0</v>
      </c>
      <c r="O9" s="292">
        <v>0</v>
      </c>
      <c r="P9" s="292">
        <v>250.46</v>
      </c>
      <c r="Q9" s="292">
        <v>0</v>
      </c>
      <c r="R9" s="292">
        <v>0</v>
      </c>
      <c r="S9" s="292">
        <v>0</v>
      </c>
      <c r="T9" s="292">
        <v>0</v>
      </c>
      <c r="U9" s="292">
        <v>75.98</v>
      </c>
      <c r="V9" s="292">
        <v>34.71</v>
      </c>
      <c r="W9" s="293">
        <v>361.15</v>
      </c>
      <c r="X9" s="288">
        <v>54.370000000000005</v>
      </c>
      <c r="Y9" s="292">
        <v>0</v>
      </c>
      <c r="Z9" s="292">
        <v>10.87</v>
      </c>
      <c r="AA9" s="292">
        <v>0</v>
      </c>
      <c r="AB9" s="292">
        <v>7.91</v>
      </c>
      <c r="AC9" s="292">
        <v>9.99</v>
      </c>
      <c r="AD9" s="292">
        <v>0.97</v>
      </c>
    </row>
    <row r="10" spans="1:30" s="294" customFormat="1" ht="25.5">
      <c r="A10" s="295">
        <v>2</v>
      </c>
      <c r="B10" s="189" t="s">
        <v>121</v>
      </c>
      <c r="C10" s="296">
        <v>0</v>
      </c>
      <c r="D10" s="296">
        <v>0</v>
      </c>
      <c r="E10" s="296">
        <v>0</v>
      </c>
      <c r="F10" s="297">
        <v>4</v>
      </c>
      <c r="G10" s="297">
        <v>2.5</v>
      </c>
      <c r="H10" s="297">
        <v>0</v>
      </c>
      <c r="I10" s="297">
        <v>0</v>
      </c>
      <c r="J10" s="297">
        <v>18</v>
      </c>
      <c r="K10" s="287">
        <v>24.5</v>
      </c>
      <c r="L10" s="297">
        <v>0</v>
      </c>
      <c r="M10" s="297">
        <v>0</v>
      </c>
      <c r="N10" s="297">
        <v>0</v>
      </c>
      <c r="O10" s="297">
        <v>0</v>
      </c>
      <c r="P10" s="297">
        <v>19.3</v>
      </c>
      <c r="Q10" s="297">
        <v>0</v>
      </c>
      <c r="R10" s="297">
        <v>0</v>
      </c>
      <c r="S10" s="297">
        <v>0</v>
      </c>
      <c r="T10" s="297">
        <v>0</v>
      </c>
      <c r="U10" s="297">
        <v>5.2</v>
      </c>
      <c r="V10" s="297">
        <v>0</v>
      </c>
      <c r="W10" s="293">
        <v>24.5</v>
      </c>
      <c r="X10" s="288">
        <v>0</v>
      </c>
      <c r="Y10" s="297">
        <v>0</v>
      </c>
      <c r="Z10" s="297">
        <v>0</v>
      </c>
      <c r="AA10" s="297">
        <v>0</v>
      </c>
      <c r="AB10" s="297">
        <v>1.31</v>
      </c>
      <c r="AC10" s="297">
        <v>0</v>
      </c>
      <c r="AD10" s="297">
        <v>0</v>
      </c>
    </row>
    <row r="11" spans="1:30" s="294" customFormat="1" ht="25.5">
      <c r="A11" s="295">
        <v>3</v>
      </c>
      <c r="B11" s="158" t="s">
        <v>122</v>
      </c>
      <c r="C11" s="297">
        <v>0</v>
      </c>
      <c r="D11" s="297">
        <v>22.637</v>
      </c>
      <c r="E11" s="297">
        <v>0</v>
      </c>
      <c r="F11" s="297">
        <v>0</v>
      </c>
      <c r="G11" s="297">
        <v>0</v>
      </c>
      <c r="H11" s="297">
        <v>0</v>
      </c>
      <c r="I11" s="297">
        <v>0</v>
      </c>
      <c r="J11" s="297">
        <v>1.79</v>
      </c>
      <c r="K11" s="287">
        <v>24.427</v>
      </c>
      <c r="L11" s="297">
        <v>0</v>
      </c>
      <c r="M11" s="297">
        <v>0</v>
      </c>
      <c r="N11" s="297">
        <v>0</v>
      </c>
      <c r="O11" s="297">
        <v>0</v>
      </c>
      <c r="P11" s="297">
        <v>15.01</v>
      </c>
      <c r="Q11" s="297">
        <v>0</v>
      </c>
      <c r="R11" s="297">
        <v>4.5359999999999996</v>
      </c>
      <c r="S11" s="297">
        <v>0</v>
      </c>
      <c r="T11" s="297">
        <v>1.585</v>
      </c>
      <c r="U11" s="297">
        <v>1.8680000000000001</v>
      </c>
      <c r="V11" s="297">
        <v>1.43</v>
      </c>
      <c r="W11" s="293">
        <v>24.428999999999998</v>
      </c>
      <c r="X11" s="288">
        <v>-1.9999999999988916E-3</v>
      </c>
      <c r="Y11" s="297">
        <v>0.05</v>
      </c>
      <c r="Z11" s="297">
        <v>0.24</v>
      </c>
      <c r="AA11" s="297">
        <v>0</v>
      </c>
      <c r="AB11" s="297">
        <v>0.86117999999999995</v>
      </c>
      <c r="AC11" s="297">
        <v>0.33500000000000002</v>
      </c>
      <c r="AD11" s="297">
        <v>0</v>
      </c>
    </row>
    <row r="12" spans="1:30" s="294" customFormat="1" ht="25.5">
      <c r="A12" s="291">
        <v>4</v>
      </c>
      <c r="B12" s="158" t="s">
        <v>124</v>
      </c>
      <c r="C12" s="297">
        <v>0</v>
      </c>
      <c r="D12" s="297">
        <v>0</v>
      </c>
      <c r="E12" s="297">
        <v>0</v>
      </c>
      <c r="F12" s="297">
        <v>0</v>
      </c>
      <c r="G12" s="297">
        <v>0</v>
      </c>
      <c r="H12" s="297">
        <v>0</v>
      </c>
      <c r="I12" s="297">
        <v>0</v>
      </c>
      <c r="J12" s="297">
        <v>0</v>
      </c>
      <c r="K12" s="287">
        <v>0</v>
      </c>
      <c r="L12" s="297">
        <v>0</v>
      </c>
      <c r="M12" s="297">
        <v>0</v>
      </c>
      <c r="N12" s="297">
        <v>0</v>
      </c>
      <c r="O12" s="297">
        <v>0</v>
      </c>
      <c r="P12" s="297">
        <v>0</v>
      </c>
      <c r="Q12" s="297">
        <v>0</v>
      </c>
      <c r="R12" s="297">
        <v>0</v>
      </c>
      <c r="S12" s="297">
        <v>0</v>
      </c>
      <c r="T12" s="297">
        <v>0</v>
      </c>
      <c r="U12" s="297">
        <v>0</v>
      </c>
      <c r="V12" s="297">
        <v>0</v>
      </c>
      <c r="W12" s="293">
        <v>0</v>
      </c>
      <c r="X12" s="288">
        <v>0</v>
      </c>
      <c r="Y12" s="297">
        <v>0</v>
      </c>
      <c r="Z12" s="297">
        <v>0</v>
      </c>
      <c r="AA12" s="297">
        <v>0</v>
      </c>
      <c r="AB12" s="297">
        <v>0</v>
      </c>
      <c r="AC12" s="297">
        <v>0</v>
      </c>
      <c r="AD12" s="297">
        <v>0</v>
      </c>
    </row>
    <row r="13" spans="1:30" s="294" customFormat="1" ht="25.5">
      <c r="A13" s="295">
        <v>5</v>
      </c>
      <c r="B13" s="158" t="s">
        <v>63</v>
      </c>
      <c r="C13" s="297">
        <v>27.446000000000002</v>
      </c>
      <c r="D13" s="297">
        <v>0.87</v>
      </c>
      <c r="E13" s="297">
        <v>0.23200000000000001</v>
      </c>
      <c r="F13" s="297">
        <v>0.66</v>
      </c>
      <c r="G13" s="297">
        <v>43.5</v>
      </c>
      <c r="H13" s="297">
        <v>31.457999999999998</v>
      </c>
      <c r="I13" s="297">
        <v>0</v>
      </c>
      <c r="J13" s="297">
        <v>4.45</v>
      </c>
      <c r="K13" s="287">
        <v>108.616</v>
      </c>
      <c r="L13" s="297">
        <v>15.651</v>
      </c>
      <c r="M13" s="297">
        <v>10.759</v>
      </c>
      <c r="N13" s="297">
        <v>15.433</v>
      </c>
      <c r="O13" s="297">
        <v>3.6240000000000001</v>
      </c>
      <c r="P13" s="297">
        <v>0</v>
      </c>
      <c r="Q13" s="297">
        <v>0</v>
      </c>
      <c r="R13" s="297">
        <v>0</v>
      </c>
      <c r="S13" s="297">
        <v>0</v>
      </c>
      <c r="T13" s="297">
        <v>4.0369999999999999</v>
      </c>
      <c r="U13" s="297">
        <v>23.341999999999999</v>
      </c>
      <c r="V13" s="297">
        <v>35.683</v>
      </c>
      <c r="W13" s="293">
        <v>108.529</v>
      </c>
      <c r="X13" s="288">
        <v>8.7000000000003297E-2</v>
      </c>
      <c r="Y13" s="297">
        <v>9.8000000000000004E-2</v>
      </c>
      <c r="Z13" s="297">
        <v>12.151999999999999</v>
      </c>
      <c r="AA13" s="297">
        <v>1.2450000000000001</v>
      </c>
      <c r="AB13" s="297">
        <v>2.4350000000000001</v>
      </c>
      <c r="AC13" s="297">
        <v>15.217000000000001</v>
      </c>
      <c r="AD13" s="297">
        <v>0</v>
      </c>
    </row>
    <row r="14" spans="1:30" s="294" customFormat="1" ht="25.5">
      <c r="A14" s="295">
        <v>6</v>
      </c>
      <c r="B14" s="158" t="s">
        <v>125</v>
      </c>
      <c r="C14" s="297">
        <v>0</v>
      </c>
      <c r="D14" s="297">
        <v>54.735999999999997</v>
      </c>
      <c r="E14" s="297">
        <v>61.048000000000002</v>
      </c>
      <c r="F14" s="297">
        <v>0</v>
      </c>
      <c r="G14" s="297">
        <v>0</v>
      </c>
      <c r="H14" s="297">
        <v>0</v>
      </c>
      <c r="I14" s="297">
        <v>0</v>
      </c>
      <c r="J14" s="297">
        <v>8.8759999999999994</v>
      </c>
      <c r="K14" s="287">
        <v>124.66</v>
      </c>
      <c r="L14" s="297">
        <v>0</v>
      </c>
      <c r="M14" s="297">
        <v>0</v>
      </c>
      <c r="N14" s="297">
        <v>0</v>
      </c>
      <c r="O14" s="297">
        <v>0</v>
      </c>
      <c r="P14" s="297">
        <v>100.554</v>
      </c>
      <c r="Q14" s="297">
        <v>0</v>
      </c>
      <c r="R14" s="297">
        <v>0</v>
      </c>
      <c r="S14" s="297">
        <v>0</v>
      </c>
      <c r="T14" s="297">
        <v>0</v>
      </c>
      <c r="U14" s="297">
        <v>47.875999999999998</v>
      </c>
      <c r="V14" s="297">
        <v>6.1680000000000001</v>
      </c>
      <c r="W14" s="293">
        <v>154.59800000000001</v>
      </c>
      <c r="X14" s="288">
        <v>-29.938000000000017</v>
      </c>
      <c r="Y14" s="297">
        <v>0</v>
      </c>
      <c r="Z14" s="297">
        <v>1.615</v>
      </c>
      <c r="AA14" s="297">
        <v>0.23200000000000001</v>
      </c>
      <c r="AB14" s="297">
        <v>7.2960000000000003</v>
      </c>
      <c r="AC14" s="297">
        <v>6.3</v>
      </c>
      <c r="AD14" s="297">
        <v>1.702</v>
      </c>
    </row>
    <row r="15" spans="1:30" s="294" customFormat="1" ht="15">
      <c r="A15" s="291">
        <v>7</v>
      </c>
      <c r="B15" s="158" t="s">
        <v>126</v>
      </c>
      <c r="C15" s="297">
        <v>0</v>
      </c>
      <c r="D15" s="297">
        <v>76.290000000000006</v>
      </c>
      <c r="E15" s="297">
        <v>0</v>
      </c>
      <c r="F15" s="297">
        <v>0</v>
      </c>
      <c r="G15" s="297">
        <v>0</v>
      </c>
      <c r="H15" s="297">
        <v>0</v>
      </c>
      <c r="I15" s="297">
        <v>0</v>
      </c>
      <c r="J15" s="297">
        <v>0.59</v>
      </c>
      <c r="K15" s="287">
        <v>76.88000000000001</v>
      </c>
      <c r="L15" s="297">
        <v>0</v>
      </c>
      <c r="M15" s="297">
        <v>0</v>
      </c>
      <c r="N15" s="297">
        <v>0</v>
      </c>
      <c r="O15" s="297">
        <v>0</v>
      </c>
      <c r="P15" s="297">
        <v>5.3</v>
      </c>
      <c r="Q15" s="297">
        <v>0</v>
      </c>
      <c r="R15" s="297">
        <v>0</v>
      </c>
      <c r="S15" s="297">
        <v>0</v>
      </c>
      <c r="T15" s="297">
        <v>0</v>
      </c>
      <c r="U15" s="297">
        <v>3.99</v>
      </c>
      <c r="V15" s="297">
        <v>0.98</v>
      </c>
      <c r="W15" s="293">
        <v>10.27</v>
      </c>
      <c r="X15" s="288">
        <v>66.610000000000014</v>
      </c>
      <c r="Y15" s="297">
        <v>0</v>
      </c>
      <c r="Z15" s="297">
        <v>0</v>
      </c>
      <c r="AA15" s="297">
        <v>0</v>
      </c>
      <c r="AB15" s="297">
        <v>0</v>
      </c>
      <c r="AC15" s="297">
        <v>0</v>
      </c>
      <c r="AD15" s="297">
        <v>0.65</v>
      </c>
    </row>
    <row r="16" spans="1:30" s="294" customFormat="1" ht="25.5">
      <c r="A16" s="295">
        <v>8</v>
      </c>
      <c r="B16" s="158" t="s">
        <v>127</v>
      </c>
      <c r="C16" s="297">
        <v>0</v>
      </c>
      <c r="D16" s="297">
        <v>21</v>
      </c>
      <c r="E16" s="297">
        <v>0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  <c r="K16" s="287">
        <v>21</v>
      </c>
      <c r="L16" s="297">
        <v>0</v>
      </c>
      <c r="M16" s="297">
        <v>0</v>
      </c>
      <c r="N16" s="297">
        <v>0</v>
      </c>
      <c r="O16" s="297">
        <v>0</v>
      </c>
      <c r="P16" s="297">
        <v>0</v>
      </c>
      <c r="Q16" s="297">
        <v>0</v>
      </c>
      <c r="R16" s="297">
        <v>0</v>
      </c>
      <c r="S16" s="297">
        <v>0</v>
      </c>
      <c r="T16" s="297">
        <v>0</v>
      </c>
      <c r="U16" s="297">
        <v>0</v>
      </c>
      <c r="V16" s="297">
        <v>0</v>
      </c>
      <c r="W16" s="293">
        <v>0</v>
      </c>
      <c r="X16" s="288">
        <v>21</v>
      </c>
      <c r="Y16" s="297">
        <v>0</v>
      </c>
      <c r="Z16" s="297">
        <v>0</v>
      </c>
      <c r="AA16" s="297">
        <v>0</v>
      </c>
      <c r="AB16" s="297">
        <v>0</v>
      </c>
      <c r="AC16" s="297">
        <v>0</v>
      </c>
      <c r="AD16" s="297">
        <v>0</v>
      </c>
    </row>
    <row r="17" spans="1:38" s="294" customFormat="1" ht="25.5">
      <c r="A17" s="295">
        <v>9</v>
      </c>
      <c r="B17" s="158" t="s">
        <v>128</v>
      </c>
      <c r="C17" s="297">
        <v>0</v>
      </c>
      <c r="D17" s="297">
        <v>0</v>
      </c>
      <c r="E17" s="297">
        <v>0</v>
      </c>
      <c r="F17" s="297">
        <v>0</v>
      </c>
      <c r="G17" s="297">
        <v>0</v>
      </c>
      <c r="H17" s="297">
        <v>0</v>
      </c>
      <c r="I17" s="297">
        <v>0</v>
      </c>
      <c r="J17" s="297">
        <v>5.55</v>
      </c>
      <c r="K17" s="287">
        <v>5.55</v>
      </c>
      <c r="L17" s="297">
        <v>0</v>
      </c>
      <c r="M17" s="297">
        <v>0</v>
      </c>
      <c r="N17" s="297">
        <v>0</v>
      </c>
      <c r="O17" s="297">
        <v>0</v>
      </c>
      <c r="P17" s="297">
        <v>5.55</v>
      </c>
      <c r="Q17" s="297">
        <v>0</v>
      </c>
      <c r="R17" s="297">
        <v>0</v>
      </c>
      <c r="S17" s="297">
        <v>0</v>
      </c>
      <c r="T17" s="297">
        <v>0</v>
      </c>
      <c r="U17" s="297">
        <v>0</v>
      </c>
      <c r="V17" s="297">
        <v>0</v>
      </c>
      <c r="W17" s="293">
        <v>5.55</v>
      </c>
      <c r="X17" s="288">
        <v>0</v>
      </c>
      <c r="Y17" s="297">
        <v>0</v>
      </c>
      <c r="Z17" s="297">
        <v>3</v>
      </c>
      <c r="AA17" s="297">
        <v>0</v>
      </c>
      <c r="AB17" s="297">
        <v>0.5</v>
      </c>
      <c r="AC17" s="297">
        <v>0</v>
      </c>
      <c r="AD17" s="297">
        <v>0</v>
      </c>
    </row>
    <row r="18" spans="1:38" s="294" customFormat="1" ht="25.5">
      <c r="A18" s="291">
        <v>10</v>
      </c>
      <c r="B18" s="158" t="s">
        <v>129</v>
      </c>
      <c r="C18" s="297">
        <v>0</v>
      </c>
      <c r="D18" s="297">
        <v>6000</v>
      </c>
      <c r="E18" s="297">
        <v>0</v>
      </c>
      <c r="F18" s="297">
        <v>0</v>
      </c>
      <c r="G18" s="297">
        <v>0</v>
      </c>
      <c r="H18" s="297">
        <v>0</v>
      </c>
      <c r="I18" s="297">
        <v>0</v>
      </c>
      <c r="J18" s="297">
        <v>100</v>
      </c>
      <c r="K18" s="287">
        <v>6100</v>
      </c>
      <c r="L18" s="297">
        <v>0</v>
      </c>
      <c r="M18" s="297">
        <v>0</v>
      </c>
      <c r="N18" s="297">
        <v>0</v>
      </c>
      <c r="O18" s="297">
        <v>0</v>
      </c>
      <c r="P18" s="297">
        <v>5600</v>
      </c>
      <c r="Q18" s="297">
        <v>0</v>
      </c>
      <c r="R18" s="297">
        <v>0</v>
      </c>
      <c r="S18" s="297">
        <v>0</v>
      </c>
      <c r="T18" s="297">
        <v>0</v>
      </c>
      <c r="U18" s="297">
        <v>500</v>
      </c>
      <c r="V18" s="297">
        <v>0</v>
      </c>
      <c r="W18" s="293">
        <v>6100</v>
      </c>
      <c r="X18" s="288">
        <v>0</v>
      </c>
      <c r="Y18" s="297">
        <v>0</v>
      </c>
      <c r="Z18" s="297">
        <v>0</v>
      </c>
      <c r="AA18" s="297">
        <v>0</v>
      </c>
      <c r="AB18" s="297">
        <v>0</v>
      </c>
      <c r="AC18" s="297">
        <v>0</v>
      </c>
      <c r="AD18" s="297">
        <v>0</v>
      </c>
    </row>
    <row r="19" spans="1:38" s="294" customFormat="1" ht="25.5">
      <c r="A19" s="295">
        <v>11</v>
      </c>
      <c r="B19" s="298" t="s">
        <v>33</v>
      </c>
      <c r="C19" s="297">
        <v>131</v>
      </c>
      <c r="D19" s="297">
        <v>0</v>
      </c>
      <c r="E19" s="297">
        <v>0</v>
      </c>
      <c r="F19" s="297">
        <v>2.5</v>
      </c>
      <c r="G19" s="297">
        <v>20</v>
      </c>
      <c r="H19" s="297">
        <v>0</v>
      </c>
      <c r="I19" s="297">
        <v>0</v>
      </c>
      <c r="J19" s="297">
        <v>25.5</v>
      </c>
      <c r="K19" s="287">
        <v>179</v>
      </c>
      <c r="L19" s="297">
        <v>15</v>
      </c>
      <c r="M19" s="297">
        <v>25</v>
      </c>
      <c r="N19" s="297">
        <v>25</v>
      </c>
      <c r="O19" s="297">
        <v>35</v>
      </c>
      <c r="P19" s="297">
        <v>15</v>
      </c>
      <c r="Q19" s="297">
        <v>0</v>
      </c>
      <c r="R19" s="297">
        <v>2</v>
      </c>
      <c r="S19" s="297">
        <v>0</v>
      </c>
      <c r="T19" s="297">
        <v>5</v>
      </c>
      <c r="U19" s="297">
        <v>23</v>
      </c>
      <c r="V19" s="297">
        <v>34</v>
      </c>
      <c r="W19" s="293">
        <v>179</v>
      </c>
      <c r="X19" s="288">
        <v>0</v>
      </c>
      <c r="Y19" s="297">
        <v>2</v>
      </c>
      <c r="Z19" s="297">
        <v>2</v>
      </c>
      <c r="AA19" s="297">
        <v>0.5</v>
      </c>
      <c r="AB19" s="297">
        <v>6</v>
      </c>
      <c r="AC19" s="297">
        <v>27</v>
      </c>
      <c r="AD19" s="297">
        <v>1.2</v>
      </c>
    </row>
    <row r="20" spans="1:38" s="294" customFormat="1" ht="25.5">
      <c r="A20" s="295">
        <v>12</v>
      </c>
      <c r="B20" s="189" t="s">
        <v>34</v>
      </c>
      <c r="C20" s="297">
        <v>31.946999999999999</v>
      </c>
      <c r="D20" s="297">
        <v>0</v>
      </c>
      <c r="E20" s="297">
        <v>0</v>
      </c>
      <c r="F20" s="297">
        <v>0</v>
      </c>
      <c r="G20" s="297">
        <v>0</v>
      </c>
      <c r="H20" s="297">
        <v>0</v>
      </c>
      <c r="I20" s="297">
        <v>0</v>
      </c>
      <c r="J20" s="297">
        <v>20</v>
      </c>
      <c r="K20" s="287">
        <v>51.947000000000003</v>
      </c>
      <c r="L20" s="297">
        <v>26.434999999999999</v>
      </c>
      <c r="M20" s="297">
        <v>17.911000000000001</v>
      </c>
      <c r="N20" s="297">
        <v>0</v>
      </c>
      <c r="O20" s="297">
        <v>0</v>
      </c>
      <c r="P20" s="297">
        <v>0</v>
      </c>
      <c r="Q20" s="297">
        <v>0</v>
      </c>
      <c r="R20" s="297">
        <v>0</v>
      </c>
      <c r="S20" s="297">
        <v>0</v>
      </c>
      <c r="T20" s="297">
        <v>0</v>
      </c>
      <c r="U20" s="297">
        <v>5.2990000000000004</v>
      </c>
      <c r="V20" s="297">
        <v>2.302</v>
      </c>
      <c r="W20" s="293">
        <v>51.947000000000003</v>
      </c>
      <c r="X20" s="288">
        <v>0</v>
      </c>
      <c r="Y20" s="297">
        <v>0</v>
      </c>
      <c r="Z20" s="297">
        <v>0</v>
      </c>
      <c r="AA20" s="297">
        <v>0</v>
      </c>
      <c r="AB20" s="297">
        <v>2.161</v>
      </c>
      <c r="AC20" s="297">
        <v>2.67</v>
      </c>
      <c r="AD20" s="297">
        <v>0</v>
      </c>
    </row>
    <row r="21" spans="1:38" s="294" customFormat="1" ht="25.5">
      <c r="A21" s="291">
        <v>13</v>
      </c>
      <c r="B21" s="158" t="s">
        <v>130</v>
      </c>
      <c r="C21" s="297">
        <v>0</v>
      </c>
      <c r="D21" s="297">
        <v>39.4</v>
      </c>
      <c r="E21" s="297">
        <v>0</v>
      </c>
      <c r="F21" s="297">
        <v>0</v>
      </c>
      <c r="G21" s="297">
        <v>0</v>
      </c>
      <c r="H21" s="297">
        <v>0</v>
      </c>
      <c r="I21" s="297">
        <v>183.9</v>
      </c>
      <c r="J21" s="297">
        <v>37.5</v>
      </c>
      <c r="K21" s="287">
        <v>260.8</v>
      </c>
      <c r="L21" s="297">
        <v>0</v>
      </c>
      <c r="M21" s="297">
        <v>0</v>
      </c>
      <c r="N21" s="297">
        <v>0</v>
      </c>
      <c r="O21" s="297">
        <v>0</v>
      </c>
      <c r="P21" s="297">
        <v>58.7</v>
      </c>
      <c r="Q21" s="297">
        <v>0</v>
      </c>
      <c r="R21" s="297">
        <v>0</v>
      </c>
      <c r="S21" s="297">
        <v>0</v>
      </c>
      <c r="T21" s="297">
        <v>9.1999999999999993</v>
      </c>
      <c r="U21" s="297">
        <v>115.1</v>
      </c>
      <c r="V21" s="297">
        <v>77.8</v>
      </c>
      <c r="W21" s="293">
        <v>260.8</v>
      </c>
      <c r="X21" s="288">
        <v>0</v>
      </c>
      <c r="Y21" s="297">
        <v>0</v>
      </c>
      <c r="Z21" s="297">
        <v>15.3</v>
      </c>
      <c r="AA21" s="297">
        <v>2.1</v>
      </c>
      <c r="AB21" s="297">
        <v>8.6</v>
      </c>
      <c r="AC21" s="297">
        <v>4.0999999999999996</v>
      </c>
      <c r="AD21" s="297">
        <v>11.2</v>
      </c>
    </row>
    <row r="22" spans="1:38" s="294" customFormat="1" ht="25.5">
      <c r="A22" s="295">
        <v>14</v>
      </c>
      <c r="B22" s="158" t="s">
        <v>131</v>
      </c>
      <c r="C22" s="297">
        <v>0</v>
      </c>
      <c r="D22" s="297">
        <v>0</v>
      </c>
      <c r="E22" s="297">
        <v>0</v>
      </c>
      <c r="F22" s="297">
        <v>0</v>
      </c>
      <c r="G22" s="297">
        <v>0</v>
      </c>
      <c r="H22" s="297">
        <v>0</v>
      </c>
      <c r="I22" s="297">
        <v>0</v>
      </c>
      <c r="J22" s="297">
        <v>32.896999999999998</v>
      </c>
      <c r="K22" s="287">
        <v>32.896999999999998</v>
      </c>
      <c r="L22" s="297">
        <v>0</v>
      </c>
      <c r="M22" s="297">
        <v>0</v>
      </c>
      <c r="N22" s="297">
        <v>0</v>
      </c>
      <c r="O22" s="297">
        <v>0</v>
      </c>
      <c r="P22" s="297">
        <v>11.3</v>
      </c>
      <c r="Q22" s="297">
        <v>0</v>
      </c>
      <c r="R22" s="297">
        <v>0</v>
      </c>
      <c r="S22" s="297">
        <v>0</v>
      </c>
      <c r="T22" s="297">
        <v>0</v>
      </c>
      <c r="U22" s="297">
        <v>7.1</v>
      </c>
      <c r="V22" s="297">
        <v>6.3</v>
      </c>
      <c r="W22" s="293">
        <v>24.7</v>
      </c>
      <c r="X22" s="288">
        <v>8.1969999999999992</v>
      </c>
      <c r="Y22" s="297">
        <v>0</v>
      </c>
      <c r="Z22" s="297">
        <v>7.8</v>
      </c>
      <c r="AA22" s="297">
        <v>0</v>
      </c>
      <c r="AB22" s="297">
        <v>1.4</v>
      </c>
      <c r="AC22" s="297">
        <v>0</v>
      </c>
      <c r="AD22" s="297">
        <v>0</v>
      </c>
    </row>
    <row r="23" spans="1:38" s="294" customFormat="1" ht="25.5">
      <c r="A23" s="295">
        <v>15</v>
      </c>
      <c r="B23" s="158" t="s">
        <v>132</v>
      </c>
      <c r="C23" s="297">
        <v>0</v>
      </c>
      <c r="D23" s="297">
        <v>50.917999999999999</v>
      </c>
      <c r="E23" s="297">
        <v>0</v>
      </c>
      <c r="F23" s="297">
        <v>1.1100000000000001</v>
      </c>
      <c r="G23" s="297">
        <v>15</v>
      </c>
      <c r="H23" s="297">
        <v>0</v>
      </c>
      <c r="I23" s="297">
        <v>0</v>
      </c>
      <c r="J23" s="297">
        <v>5.0999999999999996</v>
      </c>
      <c r="K23" s="287">
        <v>72.127999999999986</v>
      </c>
      <c r="L23" s="297">
        <v>2.96</v>
      </c>
      <c r="M23" s="297">
        <v>0</v>
      </c>
      <c r="N23" s="297">
        <v>0</v>
      </c>
      <c r="O23" s="297">
        <v>0</v>
      </c>
      <c r="P23" s="297">
        <v>10.725</v>
      </c>
      <c r="Q23" s="297">
        <v>0</v>
      </c>
      <c r="R23" s="297">
        <v>0</v>
      </c>
      <c r="S23" s="297">
        <v>0</v>
      </c>
      <c r="T23" s="297">
        <v>0</v>
      </c>
      <c r="U23" s="297">
        <v>13.85</v>
      </c>
      <c r="V23" s="297">
        <v>0.88</v>
      </c>
      <c r="W23" s="293">
        <v>28.414999999999996</v>
      </c>
      <c r="X23" s="288">
        <v>43.712999999999994</v>
      </c>
      <c r="Y23" s="297">
        <v>0</v>
      </c>
      <c r="Z23" s="297">
        <v>0</v>
      </c>
      <c r="AA23" s="297">
        <v>0</v>
      </c>
      <c r="AB23" s="297">
        <v>0.28000000000000003</v>
      </c>
      <c r="AC23" s="297">
        <v>0</v>
      </c>
      <c r="AD23" s="297">
        <v>0.75</v>
      </c>
    </row>
    <row r="24" spans="1:38" s="294" customFormat="1" ht="15">
      <c r="A24" s="291">
        <v>16</v>
      </c>
      <c r="B24" s="158" t="s">
        <v>133</v>
      </c>
      <c r="C24" s="297">
        <v>0</v>
      </c>
      <c r="D24" s="297">
        <v>0</v>
      </c>
      <c r="E24" s="297">
        <v>0</v>
      </c>
      <c r="F24" s="297">
        <v>0</v>
      </c>
      <c r="G24" s="297">
        <v>0</v>
      </c>
      <c r="H24" s="297">
        <v>0</v>
      </c>
      <c r="I24" s="297">
        <v>0</v>
      </c>
      <c r="J24" s="297">
        <v>60</v>
      </c>
      <c r="K24" s="287">
        <v>60</v>
      </c>
      <c r="L24" s="297">
        <v>0</v>
      </c>
      <c r="M24" s="297">
        <v>0</v>
      </c>
      <c r="N24" s="297">
        <v>0</v>
      </c>
      <c r="O24" s="297">
        <v>0</v>
      </c>
      <c r="P24" s="297">
        <v>50</v>
      </c>
      <c r="Q24" s="297">
        <v>0</v>
      </c>
      <c r="R24" s="297">
        <v>10</v>
      </c>
      <c r="S24" s="297">
        <v>0</v>
      </c>
      <c r="T24" s="297">
        <v>0</v>
      </c>
      <c r="U24" s="297">
        <v>0</v>
      </c>
      <c r="V24" s="297">
        <v>0</v>
      </c>
      <c r="W24" s="293">
        <v>60</v>
      </c>
      <c r="X24" s="288">
        <v>0</v>
      </c>
      <c r="Y24" s="297">
        <v>0</v>
      </c>
      <c r="Z24" s="297">
        <v>0</v>
      </c>
      <c r="AA24" s="297">
        <v>0</v>
      </c>
      <c r="AB24" s="297">
        <v>2</v>
      </c>
      <c r="AC24" s="297">
        <v>15</v>
      </c>
      <c r="AD24" s="297">
        <v>0</v>
      </c>
    </row>
    <row r="25" spans="1:38" s="294" customFormat="1" ht="14.85" customHeight="1">
      <c r="A25" s="295">
        <v>17</v>
      </c>
      <c r="B25" s="158" t="s">
        <v>135</v>
      </c>
      <c r="C25" s="297">
        <v>0</v>
      </c>
      <c r="D25" s="297">
        <v>36</v>
      </c>
      <c r="E25" s="297">
        <v>2700</v>
      </c>
      <c r="F25" s="297">
        <v>0</v>
      </c>
      <c r="G25" s="297">
        <v>0</v>
      </c>
      <c r="H25" s="297">
        <v>0</v>
      </c>
      <c r="I25" s="297">
        <v>0</v>
      </c>
      <c r="J25" s="297">
        <v>2500</v>
      </c>
      <c r="K25" s="287">
        <v>5236</v>
      </c>
      <c r="L25" s="297">
        <v>0</v>
      </c>
      <c r="M25" s="297">
        <v>0</v>
      </c>
      <c r="N25" s="297">
        <v>0</v>
      </c>
      <c r="O25" s="297">
        <v>0</v>
      </c>
      <c r="P25" s="297">
        <v>350</v>
      </c>
      <c r="Q25" s="297">
        <v>0</v>
      </c>
      <c r="R25" s="297">
        <v>0</v>
      </c>
      <c r="S25" s="297">
        <v>0</v>
      </c>
      <c r="T25" s="297">
        <v>0</v>
      </c>
      <c r="U25" s="297">
        <v>4400</v>
      </c>
      <c r="V25" s="297">
        <v>486</v>
      </c>
      <c r="W25" s="293">
        <v>5236</v>
      </c>
      <c r="X25" s="288">
        <v>0</v>
      </c>
      <c r="Y25" s="297">
        <v>0</v>
      </c>
      <c r="Z25" s="297">
        <v>0</v>
      </c>
      <c r="AA25" s="297">
        <v>5</v>
      </c>
      <c r="AB25" s="297">
        <v>70</v>
      </c>
      <c r="AC25" s="297">
        <v>0</v>
      </c>
      <c r="AD25" s="297">
        <v>0</v>
      </c>
    </row>
    <row r="26" spans="1:38" s="294" customFormat="1" ht="22.5" customHeight="1">
      <c r="A26" s="295">
        <v>18</v>
      </c>
      <c r="B26" s="158" t="s">
        <v>134</v>
      </c>
      <c r="C26" s="297">
        <v>0</v>
      </c>
      <c r="D26" s="297">
        <v>0</v>
      </c>
      <c r="E26" s="297">
        <v>0</v>
      </c>
      <c r="F26" s="297">
        <v>0</v>
      </c>
      <c r="G26" s="297">
        <v>0</v>
      </c>
      <c r="H26" s="297">
        <v>0</v>
      </c>
      <c r="I26" s="297">
        <v>0</v>
      </c>
      <c r="J26" s="297">
        <v>10</v>
      </c>
      <c r="K26" s="287">
        <v>10</v>
      </c>
      <c r="L26" s="297">
        <v>10</v>
      </c>
      <c r="M26" s="297">
        <v>0</v>
      </c>
      <c r="N26" s="297">
        <v>0</v>
      </c>
      <c r="O26" s="297">
        <v>0</v>
      </c>
      <c r="P26" s="297">
        <v>0</v>
      </c>
      <c r="Q26" s="297">
        <v>0</v>
      </c>
      <c r="R26" s="297">
        <v>0</v>
      </c>
      <c r="S26" s="297">
        <v>0</v>
      </c>
      <c r="T26" s="297">
        <v>0</v>
      </c>
      <c r="U26" s="297">
        <v>0</v>
      </c>
      <c r="V26" s="297">
        <v>0</v>
      </c>
      <c r="W26" s="293">
        <v>10</v>
      </c>
      <c r="X26" s="288">
        <v>0</v>
      </c>
      <c r="Y26" s="297">
        <v>0</v>
      </c>
      <c r="Z26" s="297">
        <v>0</v>
      </c>
      <c r="AA26" s="297">
        <v>0</v>
      </c>
      <c r="AB26" s="297">
        <v>0</v>
      </c>
      <c r="AC26" s="297">
        <v>0</v>
      </c>
      <c r="AD26" s="297">
        <v>0</v>
      </c>
    </row>
    <row r="27" spans="1:38" s="294" customFormat="1" ht="25.5">
      <c r="A27" s="291">
        <v>19</v>
      </c>
      <c r="B27" s="158" t="s">
        <v>35</v>
      </c>
      <c r="C27" s="297">
        <v>83.706999999999994</v>
      </c>
      <c r="D27" s="297">
        <v>17.587</v>
      </c>
      <c r="E27" s="297">
        <v>0</v>
      </c>
      <c r="F27" s="297">
        <v>0</v>
      </c>
      <c r="G27" s="297">
        <v>22.4</v>
      </c>
      <c r="H27" s="297">
        <v>0</v>
      </c>
      <c r="I27" s="297">
        <v>67.712000000000003</v>
      </c>
      <c r="J27" s="297">
        <v>3.7639999999999998</v>
      </c>
      <c r="K27" s="287">
        <v>195.17000000000002</v>
      </c>
      <c r="L27" s="297">
        <v>80.566999999999993</v>
      </c>
      <c r="M27" s="297">
        <v>1.52</v>
      </c>
      <c r="N27" s="297">
        <v>12.712</v>
      </c>
      <c r="O27" s="297">
        <v>0</v>
      </c>
      <c r="P27" s="297">
        <v>8.0860000000000003</v>
      </c>
      <c r="Q27" s="297">
        <v>0</v>
      </c>
      <c r="R27" s="297">
        <v>14.637</v>
      </c>
      <c r="S27" s="297">
        <v>0</v>
      </c>
      <c r="T27" s="297">
        <v>0</v>
      </c>
      <c r="U27" s="297">
        <v>57.136000000000003</v>
      </c>
      <c r="V27" s="297">
        <v>20.510999999999999</v>
      </c>
      <c r="W27" s="293">
        <v>195.16900000000001</v>
      </c>
      <c r="X27" s="288">
        <v>1.0000000000331966E-3</v>
      </c>
      <c r="Y27" s="297">
        <v>0</v>
      </c>
      <c r="Z27" s="297">
        <v>7.76</v>
      </c>
      <c r="AA27" s="297">
        <v>0.1</v>
      </c>
      <c r="AB27" s="297">
        <v>0</v>
      </c>
      <c r="AC27" s="297">
        <v>4.4000000000000004</v>
      </c>
      <c r="AD27" s="297">
        <v>1.8</v>
      </c>
    </row>
    <row r="28" spans="1:38" ht="13.5" thickBot="1">
      <c r="A28" s="403" t="s">
        <v>36</v>
      </c>
      <c r="B28" s="404"/>
      <c r="C28" s="163">
        <f t="shared" ref="C28:H28" si="0">SUM(C9:C27)</f>
        <v>274.10000000000002</v>
      </c>
      <c r="D28" s="163">
        <f t="shared" si="0"/>
        <v>6581.5279999999993</v>
      </c>
      <c r="E28" s="163">
        <f t="shared" si="0"/>
        <v>2761.28</v>
      </c>
      <c r="F28" s="163">
        <f t="shared" si="0"/>
        <v>8.27</v>
      </c>
      <c r="G28" s="163">
        <f>SUM(G9:G27)</f>
        <v>118.4</v>
      </c>
      <c r="H28" s="163">
        <f t="shared" si="0"/>
        <v>143.458</v>
      </c>
      <c r="I28" s="163">
        <f>SUM(I9:I27)</f>
        <v>251.61200000000002</v>
      </c>
      <c r="J28" s="163">
        <f t="shared" ref="J28" si="1">SUM(J9:J27)</f>
        <v>2860.4470000000001</v>
      </c>
      <c r="K28" s="164">
        <f>SUM(D28:J28)</f>
        <v>12724.994999999999</v>
      </c>
      <c r="L28" s="163">
        <f t="shared" ref="L28:AD28" si="2">SUM(L9:L27)</f>
        <v>150.613</v>
      </c>
      <c r="M28" s="163">
        <f t="shared" si="2"/>
        <v>55.190000000000005</v>
      </c>
      <c r="N28" s="163">
        <f t="shared" si="2"/>
        <v>53.144999999999996</v>
      </c>
      <c r="O28" s="163">
        <f t="shared" si="2"/>
        <v>38.624000000000002</v>
      </c>
      <c r="P28" s="163">
        <f t="shared" si="2"/>
        <v>6499.9850000000006</v>
      </c>
      <c r="Q28" s="163">
        <f t="shared" si="2"/>
        <v>0</v>
      </c>
      <c r="R28" s="163">
        <f t="shared" si="2"/>
        <v>31.173000000000002</v>
      </c>
      <c r="S28" s="163">
        <f t="shared" si="2"/>
        <v>0</v>
      </c>
      <c r="T28" s="163">
        <f t="shared" si="2"/>
        <v>19.821999999999999</v>
      </c>
      <c r="U28" s="163">
        <f t="shared" si="2"/>
        <v>5279.741</v>
      </c>
      <c r="V28" s="163">
        <f>SUM(V9:V27)</f>
        <v>706.76400000000001</v>
      </c>
      <c r="W28" s="214">
        <f>SUM(W9:W27)</f>
        <v>12835.056999999999</v>
      </c>
      <c r="X28" s="163">
        <f>SUM(X9:X27)</f>
        <v>164.03800000000004</v>
      </c>
      <c r="Y28" s="163">
        <f t="shared" si="2"/>
        <v>2.1480000000000001</v>
      </c>
      <c r="Z28" s="163">
        <f t="shared" si="2"/>
        <v>60.736999999999995</v>
      </c>
      <c r="AA28" s="163">
        <f t="shared" si="2"/>
        <v>9.1769999999999996</v>
      </c>
      <c r="AB28" s="163">
        <f t="shared" si="2"/>
        <v>110.75318</v>
      </c>
      <c r="AC28" s="163">
        <f t="shared" si="2"/>
        <v>85.012</v>
      </c>
      <c r="AD28" s="163">
        <f t="shared" si="2"/>
        <v>18.271999999999998</v>
      </c>
    </row>
    <row r="29" spans="1:38" ht="13.5" thickTop="1">
      <c r="A29" s="165"/>
      <c r="B29" s="165"/>
      <c r="C29" s="166"/>
      <c r="D29" s="166"/>
      <c r="E29" s="166"/>
      <c r="F29" s="166"/>
      <c r="G29" s="166"/>
      <c r="H29" s="166"/>
      <c r="I29" s="166"/>
      <c r="J29" s="167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68"/>
      <c r="X29" s="168"/>
      <c r="Y29" s="168"/>
      <c r="Z29" s="168"/>
      <c r="AA29" s="168"/>
      <c r="AB29" s="168"/>
      <c r="AC29" s="168"/>
      <c r="AD29" s="168"/>
    </row>
    <row r="30" spans="1:38">
      <c r="C30" s="74"/>
      <c r="D30" s="74"/>
      <c r="E30" s="74"/>
      <c r="F30" s="74"/>
      <c r="G30" s="74"/>
      <c r="H30" s="74"/>
      <c r="I30" s="74"/>
      <c r="J30" s="75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5"/>
      <c r="W30" s="76"/>
      <c r="X30" s="74"/>
      <c r="Y30" s="74"/>
      <c r="Z30" s="74"/>
      <c r="AA30" s="74"/>
      <c r="AB30" s="74"/>
      <c r="AC30" s="74"/>
      <c r="AD30" s="74"/>
      <c r="AE30" s="47"/>
      <c r="AF30" s="47"/>
      <c r="AG30" s="47"/>
      <c r="AH30" s="47"/>
      <c r="AI30" s="47"/>
      <c r="AJ30" s="47"/>
      <c r="AK30" s="47"/>
      <c r="AL30" s="47"/>
    </row>
    <row r="31" spans="1:38" s="161" customFormat="1" ht="26.25">
      <c r="A31" s="227"/>
      <c r="B31" s="192" t="s">
        <v>178</v>
      </c>
      <c r="C31" s="286">
        <v>0</v>
      </c>
      <c r="D31" s="286">
        <v>3.08</v>
      </c>
      <c r="E31" s="286">
        <v>0</v>
      </c>
      <c r="F31" s="286">
        <v>0</v>
      </c>
      <c r="G31" s="286">
        <v>15</v>
      </c>
      <c r="H31" s="286">
        <v>0</v>
      </c>
      <c r="I31" s="286">
        <v>0.1</v>
      </c>
      <c r="J31" s="286">
        <v>3.0000000000000001E-3</v>
      </c>
      <c r="K31" s="287">
        <v>18.183</v>
      </c>
      <c r="L31" s="286">
        <v>0</v>
      </c>
      <c r="M31" s="286">
        <v>0</v>
      </c>
      <c r="N31" s="286">
        <v>0</v>
      </c>
      <c r="O31" s="286">
        <v>0</v>
      </c>
      <c r="P31" s="286">
        <v>2.36</v>
      </c>
      <c r="Q31" s="286">
        <v>0</v>
      </c>
      <c r="R31" s="286">
        <v>1.1000000000000001</v>
      </c>
      <c r="S31" s="286">
        <v>0</v>
      </c>
      <c r="T31" s="286">
        <v>0</v>
      </c>
      <c r="U31" s="286">
        <v>0</v>
      </c>
      <c r="V31" s="286">
        <v>2.2999999999999998</v>
      </c>
      <c r="W31" s="287">
        <v>5.76</v>
      </c>
      <c r="X31" s="288">
        <v>12.423</v>
      </c>
      <c r="Y31" s="286">
        <v>0</v>
      </c>
      <c r="Z31" s="286">
        <v>0</v>
      </c>
      <c r="AA31" s="286">
        <v>0.08</v>
      </c>
      <c r="AB31" s="286">
        <v>0</v>
      </c>
      <c r="AC31" s="286">
        <v>0</v>
      </c>
      <c r="AD31" s="286">
        <v>0.65</v>
      </c>
      <c r="AE31" s="289"/>
      <c r="AF31" s="289"/>
      <c r="AG31" s="289"/>
      <c r="AH31" s="289"/>
      <c r="AI31" s="289"/>
      <c r="AJ31" s="289"/>
      <c r="AK31" s="290"/>
      <c r="AL31" s="290"/>
    </row>
    <row r="32" spans="1:38">
      <c r="W32" s="45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23:38">
      <c r="W33" s="45"/>
      <c r="AD33" s="47"/>
      <c r="AE33" s="47"/>
      <c r="AF33" s="47"/>
      <c r="AG33" s="47"/>
      <c r="AH33" s="47"/>
      <c r="AI33" s="47"/>
      <c r="AJ33" s="47"/>
      <c r="AK33" s="47"/>
      <c r="AL33" s="47"/>
    </row>
    <row r="34" spans="23:38">
      <c r="AD34" s="47"/>
      <c r="AE34" s="47"/>
      <c r="AF34" s="47"/>
      <c r="AG34" s="47"/>
      <c r="AH34" s="47"/>
      <c r="AI34" s="47"/>
      <c r="AJ34" s="47"/>
      <c r="AK34" s="47"/>
      <c r="AL34" s="47"/>
    </row>
  </sheetData>
  <mergeCells count="32">
    <mergeCell ref="AD4:AD7"/>
    <mergeCell ref="C6:C7"/>
    <mergeCell ref="D6:D7"/>
    <mergeCell ref="E6:E7"/>
    <mergeCell ref="Y4:Y7"/>
    <mergeCell ref="Z4:Z7"/>
    <mergeCell ref="AA4:AA7"/>
    <mergeCell ref="AB4:AB7"/>
    <mergeCell ref="AC4:AC7"/>
    <mergeCell ref="W3:W7"/>
    <mergeCell ref="X3:X7"/>
    <mergeCell ref="Y3:AD3"/>
    <mergeCell ref="C4:E5"/>
    <mergeCell ref="F4:F7"/>
    <mergeCell ref="G4:G7"/>
    <mergeCell ref="H4:H7"/>
    <mergeCell ref="L3:V3"/>
    <mergeCell ref="I4:I7"/>
    <mergeCell ref="J4:J7"/>
    <mergeCell ref="L4:M6"/>
    <mergeCell ref="N4:O6"/>
    <mergeCell ref="P4:Q6"/>
    <mergeCell ref="A1:E1"/>
    <mergeCell ref="A3:A8"/>
    <mergeCell ref="B3:B8"/>
    <mergeCell ref="C3:J3"/>
    <mergeCell ref="K3:K7"/>
    <mergeCell ref="A28:B28"/>
    <mergeCell ref="R4:S6"/>
    <mergeCell ref="T4:T6"/>
    <mergeCell ref="U4:U7"/>
    <mergeCell ref="V4:V7"/>
  </mergeCells>
  <conditionalFormatting sqref="A29:AC30 AD2:IV2 A32:IV65537 L28:AC28 C28:J28 AE9:IV31 AD28:AD30 L9:T9 F9:J9 C9:E10 A31:V31 Y31:AD31">
    <cfRule type="cellIs" dxfId="168" priority="40" stopIfTrue="1" operator="equal">
      <formula>0</formula>
    </cfRule>
  </conditionalFormatting>
  <conditionalFormatting sqref="A12:A28 A9:B27 A2:AC2">
    <cfRule type="expression" dxfId="167" priority="41" stopIfTrue="1">
      <formula>0</formula>
    </cfRule>
  </conditionalFormatting>
  <conditionalFormatting sqref="Y9:AD9">
    <cfRule type="cellIs" dxfId="166" priority="38" stopIfTrue="1" operator="equal">
      <formula>0</formula>
    </cfRule>
  </conditionalFormatting>
  <conditionalFormatting sqref="F12:J12 F25:J26 F19:J19 F15:J15 C11:E27">
    <cfRule type="cellIs" dxfId="165" priority="37" stopIfTrue="1" operator="equal">
      <formula>0</formula>
    </cfRule>
  </conditionalFormatting>
  <conditionalFormatting sqref="F13:J14 F20:J24 F27:J27 F16:J18 F10:J11">
    <cfRule type="cellIs" dxfId="164" priority="36" stopIfTrue="1" operator="equal">
      <formula>0</formula>
    </cfRule>
  </conditionalFormatting>
  <conditionalFormatting sqref="L20:T24 L27:T27 L13:T14 L16:T18 L10:T11">
    <cfRule type="cellIs" dxfId="163" priority="35" stopIfTrue="1" operator="equal">
      <formula>0</formula>
    </cfRule>
  </conditionalFormatting>
  <conditionalFormatting sqref="Y27:AD27 Y16:AD18 Y10:AD11 Y20:AD24 Y13:AD14">
    <cfRule type="cellIs" dxfId="162" priority="34" stopIfTrue="1" operator="equal">
      <formula>0</formula>
    </cfRule>
  </conditionalFormatting>
  <conditionalFormatting sqref="L15:T15">
    <cfRule type="cellIs" dxfId="161" priority="32" stopIfTrue="1" operator="equal">
      <formula>0</formula>
    </cfRule>
  </conditionalFormatting>
  <conditionalFormatting sqref="Y15:AD15">
    <cfRule type="cellIs" dxfId="160" priority="31" stopIfTrue="1" operator="equal">
      <formula>0</formula>
    </cfRule>
  </conditionalFormatting>
  <conditionalFormatting sqref="L12:T12">
    <cfRule type="cellIs" dxfId="159" priority="28" stopIfTrue="1" operator="equal">
      <formula>0</formula>
    </cfRule>
  </conditionalFormatting>
  <conditionalFormatting sqref="Y12:AD12">
    <cfRule type="cellIs" dxfId="158" priority="27" stopIfTrue="1" operator="equal">
      <formula>0</formula>
    </cfRule>
  </conditionalFormatting>
  <conditionalFormatting sqref="L25:T25">
    <cfRule type="cellIs" dxfId="157" priority="26" stopIfTrue="1" operator="equal">
      <formula>0</formula>
    </cfRule>
  </conditionalFormatting>
  <conditionalFormatting sqref="Y25:AD25">
    <cfRule type="cellIs" dxfId="156" priority="25" stopIfTrue="1" operator="equal">
      <formula>0</formula>
    </cfRule>
  </conditionalFormatting>
  <conditionalFormatting sqref="L19:T19">
    <cfRule type="cellIs" dxfId="155" priority="24" stopIfTrue="1" operator="equal">
      <formula>0</formula>
    </cfRule>
  </conditionalFormatting>
  <conditionalFormatting sqref="Y19:AD19">
    <cfRule type="cellIs" dxfId="154" priority="23" stopIfTrue="1" operator="equal">
      <formula>0</formula>
    </cfRule>
  </conditionalFormatting>
  <conditionalFormatting sqref="L26:T26">
    <cfRule type="cellIs" dxfId="153" priority="22" stopIfTrue="1" operator="equal">
      <formula>0</formula>
    </cfRule>
  </conditionalFormatting>
  <conditionalFormatting sqref="Y26:AD26">
    <cfRule type="cellIs" dxfId="152" priority="21" stopIfTrue="1" operator="equal">
      <formula>0</formula>
    </cfRule>
  </conditionalFormatting>
  <conditionalFormatting sqref="C31:J31">
    <cfRule type="cellIs" dxfId="151" priority="20" stopIfTrue="1" operator="equal">
      <formula>0</formula>
    </cfRule>
  </conditionalFormatting>
  <conditionalFormatting sqref="K31:V31 Y31:AD31">
    <cfRule type="cellIs" dxfId="150" priority="19" stopIfTrue="1" operator="equal">
      <formula>0</formula>
    </cfRule>
  </conditionalFormatting>
  <conditionalFormatting sqref="K9:K28">
    <cfRule type="cellIs" dxfId="149" priority="18" stopIfTrue="1" operator="equal">
      <formula>0</formula>
    </cfRule>
  </conditionalFormatting>
  <conditionalFormatting sqref="W9:W27">
    <cfRule type="cellIs" dxfId="148" priority="17" stopIfTrue="1" operator="equal">
      <formula>0</formula>
    </cfRule>
  </conditionalFormatting>
  <conditionalFormatting sqref="U9:V9">
    <cfRule type="cellIs" dxfId="147" priority="16" stopIfTrue="1" operator="equal">
      <formula>0</formula>
    </cfRule>
  </conditionalFormatting>
  <conditionalFormatting sqref="U10:V11 U16:V18 U13:V14 U27:V27 U20:V24">
    <cfRule type="cellIs" dxfId="146" priority="15" stopIfTrue="1" operator="equal">
      <formula>0</formula>
    </cfRule>
  </conditionalFormatting>
  <conditionalFormatting sqref="U15:V15">
    <cfRule type="cellIs" dxfId="145" priority="14" stopIfTrue="1" operator="equal">
      <formula>0</formula>
    </cfRule>
  </conditionalFormatting>
  <conditionalFormatting sqref="U12:V12">
    <cfRule type="cellIs" dxfId="144" priority="13" stopIfTrue="1" operator="equal">
      <formula>0</formula>
    </cfRule>
  </conditionalFormatting>
  <conditionalFormatting sqref="U25:V25">
    <cfRule type="cellIs" dxfId="143" priority="12" stopIfTrue="1" operator="equal">
      <formula>0</formula>
    </cfRule>
  </conditionalFormatting>
  <conditionalFormatting sqref="U19:V19">
    <cfRule type="cellIs" dxfId="142" priority="11" stopIfTrue="1" operator="equal">
      <formula>0</formula>
    </cfRule>
  </conditionalFormatting>
  <conditionalFormatting sqref="U26:V26">
    <cfRule type="cellIs" dxfId="141" priority="10" stopIfTrue="1" operator="equal">
      <formula>0</formula>
    </cfRule>
  </conditionalFormatting>
  <conditionalFormatting sqref="W31">
    <cfRule type="cellIs" dxfId="140" priority="9" stopIfTrue="1" operator="equal">
      <formula>0</formula>
    </cfRule>
  </conditionalFormatting>
  <conditionalFormatting sqref="X9:X27">
    <cfRule type="cellIs" dxfId="139" priority="8" stopIfTrue="1" operator="equal">
      <formula>0</formula>
    </cfRule>
  </conditionalFormatting>
  <conditionalFormatting sqref="X31">
    <cfRule type="cellIs" dxfId="138" priority="5" stopIfTrue="1" operator="equal">
      <formula>0</formula>
    </cfRule>
  </conditionalFormatting>
  <conditionalFormatting sqref="C9:J10 L9:V10 Y9:AD10">
    <cfRule type="cellIs" dxfId="137" priority="4" operator="equal">
      <formula>0</formula>
    </cfRule>
  </conditionalFormatting>
  <conditionalFormatting sqref="K12 W12 W16">
    <cfRule type="cellIs" dxfId="136" priority="3" operator="equal">
      <formula>0</formula>
    </cfRule>
  </conditionalFormatting>
  <conditionalFormatting sqref="X31 X9:X27">
    <cfRule type="cellIs" dxfId="135" priority="1" operator="equal">
      <formula>0</formula>
    </cfRule>
    <cfRule type="cellIs" dxfId="134" priority="2" operator="equal">
      <formula>0</formula>
    </cfRule>
  </conditionalFormatting>
  <pageMargins left="0.39370078740157483" right="0.39370078740157483" top="0.74803149606299213" bottom="0.39370078740157483" header="0.31496062992125984" footer="0.31496062992125984"/>
  <pageSetup paperSize="9" scale="61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2"/>
  <sheetViews>
    <sheetView workbookViewId="0">
      <selection activeCell="Y7" sqref="Y7"/>
    </sheetView>
  </sheetViews>
  <sheetFormatPr defaultRowHeight="12.75"/>
  <cols>
    <col min="1" max="1" width="13.28515625" style="8" customWidth="1"/>
    <col min="2" max="33" width="3.5703125" style="8" customWidth="1"/>
    <col min="34" max="34" width="4.140625" style="8" customWidth="1"/>
    <col min="35" max="35" width="3.5703125" style="8" customWidth="1"/>
    <col min="36" max="16384" width="9.140625" style="8"/>
  </cols>
  <sheetData>
    <row r="1" spans="1:35" ht="15.75">
      <c r="A1" s="463" t="s">
        <v>204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</row>
    <row r="3" spans="1:35">
      <c r="A3" s="464"/>
      <c r="B3" s="465" t="s">
        <v>78</v>
      </c>
      <c r="C3" s="459" t="s">
        <v>79</v>
      </c>
      <c r="D3" s="467" t="s">
        <v>80</v>
      </c>
      <c r="E3" s="467"/>
      <c r="F3" s="459" t="s">
        <v>81</v>
      </c>
      <c r="G3" s="459" t="s">
        <v>82</v>
      </c>
      <c r="H3" s="467" t="s">
        <v>83</v>
      </c>
      <c r="I3" s="467"/>
      <c r="J3" s="467" t="s">
        <v>84</v>
      </c>
      <c r="K3" s="467"/>
      <c r="L3" s="467"/>
      <c r="M3" s="459" t="s">
        <v>85</v>
      </c>
      <c r="N3" s="459" t="s">
        <v>86</v>
      </c>
      <c r="O3" s="459" t="s">
        <v>87</v>
      </c>
      <c r="P3" s="459" t="s">
        <v>88</v>
      </c>
      <c r="Q3" s="459" t="s">
        <v>89</v>
      </c>
      <c r="R3" s="459" t="s">
        <v>90</v>
      </c>
      <c r="S3" s="468" t="s">
        <v>91</v>
      </c>
      <c r="T3" s="468"/>
      <c r="U3" s="459" t="s">
        <v>92</v>
      </c>
      <c r="V3" s="459" t="s">
        <v>93</v>
      </c>
      <c r="W3" s="459" t="s">
        <v>94</v>
      </c>
      <c r="X3" s="459" t="s">
        <v>95</v>
      </c>
      <c r="Y3" s="459" t="s">
        <v>96</v>
      </c>
      <c r="Z3" s="459" t="s">
        <v>97</v>
      </c>
      <c r="AA3" s="459" t="s">
        <v>98</v>
      </c>
      <c r="AB3" s="459" t="s">
        <v>173</v>
      </c>
      <c r="AC3" s="459" t="s">
        <v>99</v>
      </c>
      <c r="AD3" s="459" t="s">
        <v>100</v>
      </c>
      <c r="AE3" s="459" t="s">
        <v>101</v>
      </c>
      <c r="AF3" s="459" t="s">
        <v>102</v>
      </c>
      <c r="AG3" s="459" t="s">
        <v>103</v>
      </c>
      <c r="AH3" s="460" t="s">
        <v>104</v>
      </c>
      <c r="AI3" s="459" t="s">
        <v>105</v>
      </c>
    </row>
    <row r="4" spans="1:35" ht="51.75" customHeight="1">
      <c r="A4" s="464"/>
      <c r="B4" s="466"/>
      <c r="C4" s="459"/>
      <c r="D4" s="54" t="s">
        <v>106</v>
      </c>
      <c r="E4" s="54" t="s">
        <v>107</v>
      </c>
      <c r="F4" s="459"/>
      <c r="G4" s="459"/>
      <c r="H4" s="54" t="s">
        <v>108</v>
      </c>
      <c r="I4" s="54" t="s">
        <v>109</v>
      </c>
      <c r="J4" s="54" t="s">
        <v>110</v>
      </c>
      <c r="K4" s="54" t="s">
        <v>111</v>
      </c>
      <c r="L4" s="54" t="s">
        <v>112</v>
      </c>
      <c r="M4" s="459"/>
      <c r="N4" s="459"/>
      <c r="O4" s="459"/>
      <c r="P4" s="459"/>
      <c r="Q4" s="459"/>
      <c r="R4" s="459"/>
      <c r="S4" s="54" t="s">
        <v>113</v>
      </c>
      <c r="T4" s="54" t="s">
        <v>114</v>
      </c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60"/>
      <c r="AI4" s="459"/>
    </row>
    <row r="5" spans="1:35">
      <c r="A5" s="55"/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  <c r="AF5" s="9">
        <v>31</v>
      </c>
      <c r="AG5" s="9">
        <v>32</v>
      </c>
      <c r="AH5" s="9">
        <v>33</v>
      </c>
      <c r="AI5" s="9">
        <v>34</v>
      </c>
    </row>
    <row r="6" spans="1:35" ht="60.75" customHeight="1">
      <c r="A6" s="79" t="s">
        <v>228</v>
      </c>
      <c r="B6" s="56"/>
      <c r="C6" s="56">
        <v>8</v>
      </c>
      <c r="D6" s="56"/>
      <c r="E6" s="56"/>
      <c r="F6" s="56"/>
      <c r="G6" s="56"/>
      <c r="H6" s="56"/>
      <c r="I6" s="56"/>
      <c r="J6" s="56"/>
      <c r="K6" s="56"/>
      <c r="L6" s="56">
        <v>2</v>
      </c>
      <c r="M6" s="56">
        <v>2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>
        <v>4</v>
      </c>
      <c r="Z6" s="56"/>
      <c r="AA6" s="56"/>
      <c r="AB6" s="56"/>
      <c r="AC6" s="56"/>
      <c r="AD6" s="56"/>
      <c r="AE6" s="56"/>
      <c r="AF6" s="56"/>
      <c r="AG6" s="56"/>
      <c r="AH6" s="56"/>
      <c r="AI6" s="56"/>
    </row>
    <row r="7" spans="1:35" s="264" customFormat="1" ht="48" customHeight="1">
      <c r="A7" s="79" t="s">
        <v>227</v>
      </c>
      <c r="B7" s="56"/>
      <c r="C7" s="56">
        <v>7</v>
      </c>
      <c r="D7" s="56"/>
      <c r="E7" s="56"/>
      <c r="F7" s="56"/>
      <c r="G7" s="56"/>
      <c r="H7" s="56"/>
      <c r="I7" s="56"/>
      <c r="J7" s="56"/>
      <c r="K7" s="56"/>
      <c r="L7" s="56">
        <v>1</v>
      </c>
      <c r="M7" s="56">
        <v>2</v>
      </c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>
        <v>4</v>
      </c>
      <c r="Z7" s="56"/>
      <c r="AA7" s="56"/>
      <c r="AB7" s="56"/>
      <c r="AC7" s="56"/>
      <c r="AD7" s="56"/>
      <c r="AE7" s="56"/>
      <c r="AF7" s="56"/>
      <c r="AG7" s="56"/>
      <c r="AH7" s="56"/>
      <c r="AI7" s="56"/>
    </row>
    <row r="8" spans="1:35" ht="15.7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</row>
    <row r="9" spans="1:35" ht="15" customHeight="1">
      <c r="B9" s="461" t="s">
        <v>115</v>
      </c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  <c r="Z9" s="461"/>
      <c r="AA9" s="461"/>
      <c r="AB9" s="461"/>
      <c r="AC9" s="461"/>
      <c r="AD9" s="461"/>
      <c r="AE9" s="461"/>
      <c r="AF9" s="461"/>
      <c r="AG9" s="461"/>
      <c r="AH9" s="461"/>
      <c r="AI9" s="461"/>
    </row>
    <row r="10" spans="1:35" ht="15" customHeight="1">
      <c r="B10" s="462" t="s">
        <v>116</v>
      </c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2"/>
      <c r="AE10" s="462"/>
      <c r="AF10" s="462"/>
      <c r="AG10" s="462"/>
      <c r="AH10" s="462"/>
      <c r="AI10" s="462"/>
    </row>
    <row r="11" spans="1:35" ht="15" customHeight="1">
      <c r="B11" s="462" t="s">
        <v>117</v>
      </c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</row>
    <row r="12" spans="1:35" ht="15" customHeight="1">
      <c r="B12" s="458" t="s">
        <v>118</v>
      </c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</row>
  </sheetData>
  <mergeCells count="35">
    <mergeCell ref="S3:T3"/>
    <mergeCell ref="X3:X4"/>
    <mergeCell ref="R3:R4"/>
    <mergeCell ref="A1:AI1"/>
    <mergeCell ref="A3:A4"/>
    <mergeCell ref="B3:B4"/>
    <mergeCell ref="C3:C4"/>
    <mergeCell ref="D3:E3"/>
    <mergeCell ref="F3:F4"/>
    <mergeCell ref="G3:G4"/>
    <mergeCell ref="H3:I3"/>
    <mergeCell ref="J3:L3"/>
    <mergeCell ref="M3:M4"/>
    <mergeCell ref="N3:N4"/>
    <mergeCell ref="O3:O4"/>
    <mergeCell ref="P3:P4"/>
    <mergeCell ref="U3:U4"/>
    <mergeCell ref="V3:V4"/>
    <mergeCell ref="Y3:Y4"/>
    <mergeCell ref="B12:AI12"/>
    <mergeCell ref="AG3:AG4"/>
    <mergeCell ref="AH3:AH4"/>
    <mergeCell ref="AI3:AI4"/>
    <mergeCell ref="B9:AI9"/>
    <mergeCell ref="B10:AI10"/>
    <mergeCell ref="B11:AI11"/>
    <mergeCell ref="AA3:AA4"/>
    <mergeCell ref="AB3:AB4"/>
    <mergeCell ref="AC3:AC4"/>
    <mergeCell ref="AD3:AD4"/>
    <mergeCell ref="AE3:AE4"/>
    <mergeCell ref="W3:W4"/>
    <mergeCell ref="AF3:AF4"/>
    <mergeCell ref="Z3:Z4"/>
    <mergeCell ref="Q3:Q4"/>
  </mergeCells>
  <pageMargins left="0.39370078740157483" right="0.39370078740157483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DC782-88E5-47A7-9558-5EC1E3F586F0}">
  <sheetPr>
    <tabColor rgb="FFFFFF00"/>
  </sheetPr>
  <dimension ref="A1:AL30"/>
  <sheetViews>
    <sheetView workbookViewId="0">
      <selection activeCell="P28" sqref="P28"/>
    </sheetView>
  </sheetViews>
  <sheetFormatPr defaultColWidth="10.28515625" defaultRowHeight="15.75"/>
  <cols>
    <col min="1" max="1" width="4" style="12" customWidth="1"/>
    <col min="2" max="2" width="24.85546875" style="28" customWidth="1"/>
    <col min="3" max="4" width="4.28515625" style="12" customWidth="1"/>
    <col min="5" max="5" width="5" style="12" customWidth="1"/>
    <col min="6" max="6" width="5.28515625" style="12" customWidth="1"/>
    <col min="7" max="7" width="4.7109375" style="12" customWidth="1"/>
    <col min="8" max="8" width="6.7109375" style="12" customWidth="1"/>
    <col min="9" max="9" width="5.5703125" style="12" customWidth="1"/>
    <col min="10" max="10" width="5.140625" style="12" customWidth="1"/>
    <col min="11" max="11" width="6" style="12" customWidth="1"/>
    <col min="12" max="12" width="5.28515625" style="12" customWidth="1"/>
    <col min="13" max="13" width="5.7109375" style="12" customWidth="1"/>
    <col min="14" max="14" width="5.42578125" style="12" customWidth="1"/>
    <col min="15" max="15" width="6.7109375" style="12" customWidth="1"/>
    <col min="16" max="16" width="6.5703125" style="12" customWidth="1"/>
    <col min="17" max="17" width="6.140625" style="12" customWidth="1"/>
    <col min="18" max="18" width="5.28515625" style="12" customWidth="1"/>
    <col min="19" max="20" width="5" style="12" customWidth="1"/>
    <col min="21" max="21" width="3.85546875" style="12" customWidth="1"/>
    <col min="22" max="22" width="4" style="12" customWidth="1"/>
    <col min="23" max="23" width="4.28515625" style="12" customWidth="1"/>
    <col min="24" max="24" width="4.140625" style="12" customWidth="1"/>
    <col min="25" max="26" width="5.85546875" style="12" customWidth="1"/>
    <col min="27" max="27" width="4.140625" style="12" customWidth="1"/>
    <col min="28" max="28" width="3.140625" style="12" customWidth="1"/>
    <col min="29" max="29" width="3.42578125" style="12" customWidth="1"/>
    <col min="30" max="30" width="3.85546875" style="12" customWidth="1"/>
    <col min="31" max="31" width="4.28515625" style="12" customWidth="1"/>
    <col min="32" max="32" width="3" style="12" customWidth="1"/>
    <col min="33" max="33" width="3.28515625" style="12" customWidth="1"/>
    <col min="34" max="36" width="3" style="12" customWidth="1"/>
    <col min="37" max="37" width="4.42578125" style="12" customWidth="1"/>
    <col min="38" max="38" width="4.28515625" style="12" customWidth="1"/>
    <col min="39" max="16384" width="10.28515625" style="12"/>
  </cols>
  <sheetData>
    <row r="1" spans="1:38">
      <c r="A1" s="349" t="s">
        <v>175</v>
      </c>
      <c r="B1" s="349"/>
      <c r="C1" s="349"/>
      <c r="D1" s="349"/>
      <c r="E1" s="349"/>
    </row>
    <row r="2" spans="1:38" s="5" customFormat="1" ht="16.5" thickBot="1">
      <c r="A2" s="10" t="s">
        <v>189</v>
      </c>
      <c r="G2" s="11"/>
    </row>
    <row r="3" spans="1:38" s="196" customFormat="1" ht="15.75" customHeight="1" thickTop="1">
      <c r="A3" s="369" t="s">
        <v>0</v>
      </c>
      <c r="B3" s="372" t="s">
        <v>37</v>
      </c>
      <c r="C3" s="340" t="s">
        <v>1</v>
      </c>
      <c r="D3" s="340"/>
      <c r="E3" s="341"/>
      <c r="F3" s="350" t="s">
        <v>2</v>
      </c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2"/>
      <c r="W3" s="353" t="s">
        <v>166</v>
      </c>
      <c r="X3" s="354"/>
      <c r="Y3" s="354"/>
      <c r="Z3" s="355"/>
      <c r="AA3" s="359" t="s">
        <v>3</v>
      </c>
      <c r="AB3" s="360"/>
      <c r="AC3" s="360"/>
      <c r="AD3" s="360"/>
      <c r="AE3" s="360"/>
      <c r="AF3" s="361"/>
      <c r="AG3" s="305" t="s">
        <v>4</v>
      </c>
      <c r="AH3" s="306"/>
      <c r="AI3" s="307"/>
      <c r="AJ3" s="307"/>
      <c r="AK3" s="307"/>
      <c r="AL3" s="308"/>
    </row>
    <row r="4" spans="1:38" s="196" customFormat="1" ht="30.75" customHeight="1">
      <c r="A4" s="370"/>
      <c r="B4" s="373"/>
      <c r="C4" s="342"/>
      <c r="D4" s="342"/>
      <c r="E4" s="343"/>
      <c r="F4" s="344" t="s">
        <v>185</v>
      </c>
      <c r="G4" s="345"/>
      <c r="H4" s="345"/>
      <c r="I4" s="345"/>
      <c r="J4" s="345"/>
      <c r="K4" s="345"/>
      <c r="L4" s="345"/>
      <c r="M4" s="345"/>
      <c r="N4" s="346"/>
      <c r="O4" s="325" t="s">
        <v>186</v>
      </c>
      <c r="P4" s="326"/>
      <c r="Q4" s="327"/>
      <c r="R4" s="331" t="s">
        <v>187</v>
      </c>
      <c r="S4" s="332"/>
      <c r="T4" s="333"/>
      <c r="U4" s="325" t="s">
        <v>144</v>
      </c>
      <c r="V4" s="337"/>
      <c r="W4" s="356"/>
      <c r="X4" s="357"/>
      <c r="Y4" s="357"/>
      <c r="Z4" s="358"/>
      <c r="AA4" s="311" t="s">
        <v>9</v>
      </c>
      <c r="AB4" s="339"/>
      <c r="AC4" s="339" t="s">
        <v>10</v>
      </c>
      <c r="AD4" s="339"/>
      <c r="AE4" s="339" t="s">
        <v>11</v>
      </c>
      <c r="AF4" s="309"/>
      <c r="AG4" s="469" t="s">
        <v>188</v>
      </c>
      <c r="AH4" s="309" t="s">
        <v>145</v>
      </c>
      <c r="AI4" s="310"/>
      <c r="AJ4" s="311"/>
      <c r="AK4" s="302" t="s">
        <v>13</v>
      </c>
      <c r="AL4" s="312" t="s">
        <v>65</v>
      </c>
    </row>
    <row r="5" spans="1:38" s="196" customFormat="1" ht="15.75" customHeight="1">
      <c r="A5" s="370"/>
      <c r="B5" s="373"/>
      <c r="C5" s="365" t="s">
        <v>14</v>
      </c>
      <c r="D5" s="366" t="s">
        <v>58</v>
      </c>
      <c r="E5" s="368" t="s">
        <v>15</v>
      </c>
      <c r="F5" s="347" t="s">
        <v>66</v>
      </c>
      <c r="G5" s="301" t="s">
        <v>16</v>
      </c>
      <c r="H5" s="323" t="s">
        <v>17</v>
      </c>
      <c r="I5" s="323"/>
      <c r="J5" s="323"/>
      <c r="K5" s="323"/>
      <c r="L5" s="323"/>
      <c r="M5" s="323"/>
      <c r="N5" s="323"/>
      <c r="O5" s="328"/>
      <c r="P5" s="329"/>
      <c r="Q5" s="330"/>
      <c r="R5" s="334"/>
      <c r="S5" s="335"/>
      <c r="T5" s="336"/>
      <c r="U5" s="328"/>
      <c r="V5" s="338"/>
      <c r="W5" s="303" t="s">
        <v>18</v>
      </c>
      <c r="X5" s="300" t="s">
        <v>19</v>
      </c>
      <c r="Y5" s="300" t="s">
        <v>20</v>
      </c>
      <c r="Z5" s="362" t="s">
        <v>55</v>
      </c>
      <c r="AA5" s="364" t="s">
        <v>21</v>
      </c>
      <c r="AB5" s="301" t="s">
        <v>22</v>
      </c>
      <c r="AC5" s="323" t="s">
        <v>21</v>
      </c>
      <c r="AD5" s="301" t="s">
        <v>22</v>
      </c>
      <c r="AE5" s="323" t="s">
        <v>21</v>
      </c>
      <c r="AF5" s="324" t="s">
        <v>22</v>
      </c>
      <c r="AG5" s="470"/>
      <c r="AH5" s="299" t="s">
        <v>21</v>
      </c>
      <c r="AI5" s="314" t="s">
        <v>24</v>
      </c>
      <c r="AJ5" s="301" t="s">
        <v>23</v>
      </c>
      <c r="AK5" s="302"/>
      <c r="AL5" s="312"/>
    </row>
    <row r="6" spans="1:38" s="196" customFormat="1" ht="60" customHeight="1">
      <c r="A6" s="370"/>
      <c r="B6" s="373"/>
      <c r="C6" s="365"/>
      <c r="D6" s="367"/>
      <c r="E6" s="368"/>
      <c r="F6" s="348"/>
      <c r="G6" s="301"/>
      <c r="H6" s="197" t="s">
        <v>167</v>
      </c>
      <c r="I6" s="190" t="s">
        <v>24</v>
      </c>
      <c r="J6" s="190" t="s">
        <v>53</v>
      </c>
      <c r="K6" s="190" t="s">
        <v>25</v>
      </c>
      <c r="L6" s="190" t="s">
        <v>26</v>
      </c>
      <c r="M6" s="190" t="s">
        <v>27</v>
      </c>
      <c r="N6" s="190" t="s">
        <v>28</v>
      </c>
      <c r="O6" s="262" t="s">
        <v>29</v>
      </c>
      <c r="P6" s="262" t="s">
        <v>30</v>
      </c>
      <c r="Q6" s="262" t="s">
        <v>24</v>
      </c>
      <c r="R6" s="262" t="s">
        <v>31</v>
      </c>
      <c r="S6" s="262" t="s">
        <v>32</v>
      </c>
      <c r="T6" s="262" t="s">
        <v>30</v>
      </c>
      <c r="U6" s="262" t="s">
        <v>29</v>
      </c>
      <c r="V6" s="199" t="s">
        <v>30</v>
      </c>
      <c r="W6" s="304"/>
      <c r="X6" s="301"/>
      <c r="Y6" s="301"/>
      <c r="Z6" s="363"/>
      <c r="AA6" s="364"/>
      <c r="AB6" s="301"/>
      <c r="AC6" s="323"/>
      <c r="AD6" s="301"/>
      <c r="AE6" s="323"/>
      <c r="AF6" s="324"/>
      <c r="AG6" s="471"/>
      <c r="AH6" s="299"/>
      <c r="AI6" s="315"/>
      <c r="AJ6" s="301"/>
      <c r="AK6" s="302"/>
      <c r="AL6" s="313"/>
    </row>
    <row r="7" spans="1:38" s="196" customFormat="1" ht="16.5" thickBot="1">
      <c r="A7" s="371"/>
      <c r="B7" s="374"/>
      <c r="C7" s="200">
        <v>1</v>
      </c>
      <c r="D7" s="201" t="s">
        <v>67</v>
      </c>
      <c r="E7" s="202">
        <v>2</v>
      </c>
      <c r="F7" s="203">
        <v>3</v>
      </c>
      <c r="G7" s="204">
        <v>4</v>
      </c>
      <c r="H7" s="204">
        <v>5</v>
      </c>
      <c r="I7" s="204">
        <v>6</v>
      </c>
      <c r="J7" s="204">
        <v>7</v>
      </c>
      <c r="K7" s="204">
        <v>8</v>
      </c>
      <c r="L7" s="204">
        <v>9</v>
      </c>
      <c r="M7" s="204">
        <v>10</v>
      </c>
      <c r="N7" s="204">
        <v>11</v>
      </c>
      <c r="O7" s="204">
        <v>12</v>
      </c>
      <c r="P7" s="204">
        <v>13</v>
      </c>
      <c r="Q7" s="204">
        <v>14</v>
      </c>
      <c r="R7" s="204">
        <v>15</v>
      </c>
      <c r="S7" s="204">
        <v>16</v>
      </c>
      <c r="T7" s="204">
        <v>17</v>
      </c>
      <c r="U7" s="204">
        <v>18</v>
      </c>
      <c r="V7" s="202">
        <v>19</v>
      </c>
      <c r="W7" s="200">
        <v>20</v>
      </c>
      <c r="X7" s="204">
        <v>21</v>
      </c>
      <c r="Y7" s="204">
        <v>22</v>
      </c>
      <c r="Z7" s="202">
        <v>23</v>
      </c>
      <c r="AA7" s="200">
        <v>24</v>
      </c>
      <c r="AB7" s="204">
        <v>25</v>
      </c>
      <c r="AC7" s="204">
        <v>26</v>
      </c>
      <c r="AD7" s="204">
        <v>27</v>
      </c>
      <c r="AE7" s="204">
        <v>28</v>
      </c>
      <c r="AF7" s="205">
        <v>29</v>
      </c>
      <c r="AG7" s="206">
        <v>30</v>
      </c>
      <c r="AH7" s="207">
        <v>30</v>
      </c>
      <c r="AI7" s="204">
        <v>31</v>
      </c>
      <c r="AJ7" s="204">
        <v>32</v>
      </c>
      <c r="AK7" s="202">
        <v>33</v>
      </c>
      <c r="AL7" s="208">
        <v>34</v>
      </c>
    </row>
    <row r="8" spans="1:38" s="161" customFormat="1" ht="26.25" thickTop="1">
      <c r="A8" s="157">
        <v>1</v>
      </c>
      <c r="B8" s="189" t="s">
        <v>120</v>
      </c>
      <c r="C8" s="159">
        <v>17</v>
      </c>
      <c r="D8" s="159">
        <v>1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693</v>
      </c>
      <c r="P8" s="159">
        <v>112236</v>
      </c>
      <c r="Q8" s="159">
        <v>72593</v>
      </c>
      <c r="R8" s="159">
        <v>0</v>
      </c>
      <c r="S8" s="159">
        <v>0</v>
      </c>
      <c r="T8" s="159">
        <v>0</v>
      </c>
      <c r="U8" s="159">
        <v>0</v>
      </c>
      <c r="V8" s="159">
        <v>0</v>
      </c>
      <c r="W8" s="159">
        <v>0</v>
      </c>
      <c r="X8" s="159">
        <v>0</v>
      </c>
      <c r="Y8" s="159">
        <v>0</v>
      </c>
      <c r="Z8" s="159">
        <v>0</v>
      </c>
      <c r="AA8" s="159">
        <v>0</v>
      </c>
      <c r="AB8" s="159">
        <v>0</v>
      </c>
      <c r="AC8" s="159">
        <v>0</v>
      </c>
      <c r="AD8" s="159">
        <v>0</v>
      </c>
      <c r="AE8" s="159">
        <v>0</v>
      </c>
      <c r="AF8" s="159">
        <v>0</v>
      </c>
      <c r="AG8" s="159">
        <v>0</v>
      </c>
      <c r="AH8" s="159">
        <v>3</v>
      </c>
      <c r="AI8" s="159">
        <v>1</v>
      </c>
      <c r="AJ8" s="159">
        <v>2</v>
      </c>
      <c r="AK8" s="159">
        <v>1</v>
      </c>
      <c r="AL8" s="258">
        <v>807</v>
      </c>
    </row>
    <row r="9" spans="1:38" s="161" customFormat="1" ht="25.5">
      <c r="A9" s="157">
        <v>2</v>
      </c>
      <c r="B9" s="189" t="s">
        <v>121</v>
      </c>
      <c r="C9" s="159">
        <v>24</v>
      </c>
      <c r="D9" s="159">
        <v>24</v>
      </c>
      <c r="E9" s="159" t="s">
        <v>168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18</v>
      </c>
      <c r="P9" s="159">
        <v>12659</v>
      </c>
      <c r="Q9" s="159">
        <v>3827</v>
      </c>
      <c r="R9" s="159">
        <v>0</v>
      </c>
      <c r="S9" s="159">
        <v>0</v>
      </c>
      <c r="T9" s="159">
        <v>0</v>
      </c>
      <c r="U9" s="159">
        <v>0</v>
      </c>
      <c r="V9" s="159">
        <v>0</v>
      </c>
      <c r="W9" s="159">
        <v>0</v>
      </c>
      <c r="X9" s="159">
        <v>0</v>
      </c>
      <c r="Y9" s="159">
        <v>0</v>
      </c>
      <c r="Z9" s="159">
        <v>0</v>
      </c>
      <c r="AA9" s="159">
        <v>0</v>
      </c>
      <c r="AB9" s="159">
        <v>0</v>
      </c>
      <c r="AC9" s="159">
        <v>0</v>
      </c>
      <c r="AD9" s="159">
        <v>0</v>
      </c>
      <c r="AE9" s="159">
        <v>0</v>
      </c>
      <c r="AF9" s="159">
        <v>0</v>
      </c>
      <c r="AG9" s="159">
        <v>0</v>
      </c>
      <c r="AH9" s="159">
        <v>0</v>
      </c>
      <c r="AI9" s="159">
        <v>0</v>
      </c>
      <c r="AJ9" s="159">
        <v>0</v>
      </c>
      <c r="AK9" s="159">
        <v>2</v>
      </c>
      <c r="AL9" s="209">
        <v>16</v>
      </c>
    </row>
    <row r="10" spans="1:38" s="161" customFormat="1" ht="25.5">
      <c r="A10" s="157">
        <v>3</v>
      </c>
      <c r="B10" s="158" t="s">
        <v>122</v>
      </c>
      <c r="C10" s="159">
        <v>23</v>
      </c>
      <c r="D10" s="159">
        <v>6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239</v>
      </c>
      <c r="P10" s="159">
        <v>26195</v>
      </c>
      <c r="Q10" s="159">
        <v>24110</v>
      </c>
      <c r="R10" s="159">
        <v>0</v>
      </c>
      <c r="S10" s="159">
        <v>0</v>
      </c>
      <c r="T10" s="159">
        <v>0</v>
      </c>
      <c r="U10" s="159">
        <v>6</v>
      </c>
      <c r="V10" s="159">
        <v>269</v>
      </c>
      <c r="W10" s="159">
        <v>0</v>
      </c>
      <c r="X10" s="159">
        <v>0</v>
      </c>
      <c r="Y10" s="159">
        <v>0</v>
      </c>
      <c r="Z10" s="159">
        <v>15</v>
      </c>
      <c r="AA10" s="159">
        <v>0</v>
      </c>
      <c r="AB10" s="159">
        <v>0</v>
      </c>
      <c r="AC10" s="159">
        <v>0</v>
      </c>
      <c r="AD10" s="159">
        <v>0</v>
      </c>
      <c r="AE10" s="159">
        <v>0</v>
      </c>
      <c r="AF10" s="159">
        <v>0</v>
      </c>
      <c r="AG10" s="159">
        <v>0</v>
      </c>
      <c r="AH10" s="159">
        <v>1</v>
      </c>
      <c r="AI10" s="159">
        <v>1</v>
      </c>
      <c r="AJ10" s="159">
        <v>1</v>
      </c>
      <c r="AK10" s="159">
        <v>1</v>
      </c>
      <c r="AL10" s="209">
        <v>501</v>
      </c>
    </row>
    <row r="11" spans="1:38" s="161" customFormat="1" ht="25.5">
      <c r="A11" s="157">
        <v>4</v>
      </c>
      <c r="B11" s="158" t="s">
        <v>124</v>
      </c>
      <c r="C11" s="159">
        <v>14</v>
      </c>
      <c r="D11" s="159">
        <v>14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0</v>
      </c>
      <c r="AL11" s="209">
        <v>1</v>
      </c>
    </row>
    <row r="12" spans="1:38" s="161" customFormat="1" ht="29.25" customHeight="1">
      <c r="A12" s="157">
        <v>5</v>
      </c>
      <c r="B12" s="158" t="s">
        <v>63</v>
      </c>
      <c r="C12" s="159">
        <v>4</v>
      </c>
      <c r="D12" s="159">
        <v>3</v>
      </c>
      <c r="E12" s="159">
        <v>0</v>
      </c>
      <c r="F12" s="159">
        <v>5</v>
      </c>
      <c r="G12" s="159">
        <v>1</v>
      </c>
      <c r="H12" s="159">
        <v>423</v>
      </c>
      <c r="I12" s="159">
        <v>152</v>
      </c>
      <c r="J12" s="159">
        <v>155</v>
      </c>
      <c r="K12" s="159">
        <v>0</v>
      </c>
      <c r="L12" s="159">
        <v>181</v>
      </c>
      <c r="M12" s="159">
        <v>0</v>
      </c>
      <c r="N12" s="159">
        <v>87</v>
      </c>
      <c r="O12" s="159">
        <v>7</v>
      </c>
      <c r="P12" s="159">
        <v>233</v>
      </c>
      <c r="Q12" s="159">
        <v>129</v>
      </c>
      <c r="R12" s="159">
        <v>13</v>
      </c>
      <c r="S12" s="159">
        <v>222</v>
      </c>
      <c r="T12" s="159">
        <v>1331</v>
      </c>
      <c r="U12" s="159">
        <v>1</v>
      </c>
      <c r="V12" s="159">
        <v>28</v>
      </c>
      <c r="W12" s="159">
        <v>0</v>
      </c>
      <c r="X12" s="159">
        <v>0</v>
      </c>
      <c r="Y12" s="159">
        <v>47</v>
      </c>
      <c r="Z12" s="159">
        <v>0</v>
      </c>
      <c r="AA12" s="159">
        <v>5</v>
      </c>
      <c r="AB12" s="159">
        <v>1</v>
      </c>
      <c r="AC12" s="159">
        <v>2</v>
      </c>
      <c r="AD12" s="159">
        <v>0</v>
      </c>
      <c r="AE12" s="159">
        <v>0</v>
      </c>
      <c r="AF12" s="159">
        <v>0</v>
      </c>
      <c r="AG12" s="159">
        <v>1</v>
      </c>
      <c r="AH12" s="159">
        <v>2</v>
      </c>
      <c r="AI12" s="159">
        <v>1</v>
      </c>
      <c r="AJ12" s="159">
        <v>2</v>
      </c>
      <c r="AK12" s="159">
        <v>0</v>
      </c>
      <c r="AL12" s="209">
        <v>7</v>
      </c>
    </row>
    <row r="13" spans="1:38" s="161" customFormat="1" ht="25.5">
      <c r="A13" s="157">
        <v>6</v>
      </c>
      <c r="B13" s="158" t="s">
        <v>125</v>
      </c>
      <c r="C13" s="159">
        <v>72</v>
      </c>
      <c r="D13" s="159">
        <v>50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93</v>
      </c>
      <c r="P13" s="159">
        <v>38274</v>
      </c>
      <c r="Q13" s="159">
        <v>17104</v>
      </c>
      <c r="R13" s="159">
        <v>0</v>
      </c>
      <c r="S13" s="159">
        <v>0</v>
      </c>
      <c r="T13" s="159">
        <v>0</v>
      </c>
      <c r="U13" s="159">
        <v>1</v>
      </c>
      <c r="V13" s="159">
        <v>100</v>
      </c>
      <c r="W13" s="159">
        <v>0</v>
      </c>
      <c r="X13" s="159">
        <v>0</v>
      </c>
      <c r="Y13" s="159">
        <v>0</v>
      </c>
      <c r="Z13" s="159">
        <v>0</v>
      </c>
      <c r="AA13" s="159">
        <v>0</v>
      </c>
      <c r="AB13" s="159">
        <v>0</v>
      </c>
      <c r="AC13" s="159">
        <v>0</v>
      </c>
      <c r="AD13" s="159">
        <v>0</v>
      </c>
      <c r="AE13" s="159">
        <v>0</v>
      </c>
      <c r="AF13" s="159">
        <v>0</v>
      </c>
      <c r="AG13" s="159">
        <v>0</v>
      </c>
      <c r="AH13" s="159">
        <v>2</v>
      </c>
      <c r="AI13" s="159">
        <v>0</v>
      </c>
      <c r="AJ13" s="159">
        <v>1</v>
      </c>
      <c r="AK13" s="159">
        <v>1</v>
      </c>
      <c r="AL13" s="209">
        <v>50</v>
      </c>
    </row>
    <row r="14" spans="1:38" s="161" customFormat="1" ht="23.25" customHeight="1">
      <c r="A14" s="157">
        <v>7</v>
      </c>
      <c r="B14" s="158" t="s">
        <v>126</v>
      </c>
      <c r="C14" s="159">
        <v>20</v>
      </c>
      <c r="D14" s="159">
        <v>20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12</v>
      </c>
      <c r="P14" s="159">
        <v>5000</v>
      </c>
      <c r="Q14" s="159">
        <v>3000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0</v>
      </c>
      <c r="AB14" s="159">
        <v>0</v>
      </c>
      <c r="AC14" s="159">
        <v>0</v>
      </c>
      <c r="AD14" s="159">
        <v>0</v>
      </c>
      <c r="AE14" s="159">
        <v>0</v>
      </c>
      <c r="AF14" s="159">
        <v>0</v>
      </c>
      <c r="AG14" s="159">
        <v>0</v>
      </c>
      <c r="AH14" s="159">
        <v>3</v>
      </c>
      <c r="AI14" s="159">
        <v>0</v>
      </c>
      <c r="AJ14" s="159">
        <v>3</v>
      </c>
      <c r="AK14" s="159">
        <v>1</v>
      </c>
      <c r="AL14" s="209">
        <v>0</v>
      </c>
    </row>
    <row r="15" spans="1:38" s="161" customFormat="1" ht="25.5">
      <c r="A15" s="157">
        <v>8</v>
      </c>
      <c r="B15" s="158" t="s">
        <v>127</v>
      </c>
      <c r="C15" s="159">
        <v>18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2</v>
      </c>
      <c r="P15" s="159">
        <v>159</v>
      </c>
      <c r="Q15" s="159">
        <v>107</v>
      </c>
      <c r="R15" s="159">
        <v>0</v>
      </c>
      <c r="S15" s="159">
        <v>0</v>
      </c>
      <c r="T15" s="159">
        <v>0</v>
      </c>
      <c r="U15" s="159">
        <v>2</v>
      </c>
      <c r="V15" s="159">
        <v>313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0</v>
      </c>
      <c r="AH15" s="159">
        <v>0</v>
      </c>
      <c r="AI15" s="159">
        <v>0</v>
      </c>
      <c r="AJ15" s="159">
        <v>0</v>
      </c>
      <c r="AK15" s="159">
        <v>0</v>
      </c>
      <c r="AL15" s="209">
        <v>19</v>
      </c>
    </row>
    <row r="16" spans="1:38" s="188" customFormat="1" ht="25.5" customHeight="1">
      <c r="A16" s="157">
        <v>9</v>
      </c>
      <c r="B16" s="158" t="s">
        <v>128</v>
      </c>
      <c r="C16" s="159">
        <v>12</v>
      </c>
      <c r="D16" s="159">
        <v>12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11</v>
      </c>
      <c r="P16" s="159">
        <v>3200</v>
      </c>
      <c r="Q16" s="159">
        <v>980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15</v>
      </c>
      <c r="Z16" s="159">
        <v>15</v>
      </c>
      <c r="AA16" s="159">
        <v>0</v>
      </c>
      <c r="AB16" s="159">
        <v>0</v>
      </c>
      <c r="AC16" s="159">
        <v>0</v>
      </c>
      <c r="AD16" s="159">
        <v>0</v>
      </c>
      <c r="AE16" s="159">
        <v>0</v>
      </c>
      <c r="AF16" s="159">
        <v>0</v>
      </c>
      <c r="AG16" s="159">
        <v>0</v>
      </c>
      <c r="AH16" s="159">
        <v>0</v>
      </c>
      <c r="AI16" s="159">
        <v>0</v>
      </c>
      <c r="AJ16" s="159">
        <v>0</v>
      </c>
      <c r="AK16" s="159">
        <v>0</v>
      </c>
      <c r="AL16" s="209">
        <v>6</v>
      </c>
    </row>
    <row r="17" spans="1:38" s="161" customFormat="1" ht="25.5">
      <c r="A17" s="157">
        <v>10</v>
      </c>
      <c r="B17" s="158" t="s">
        <v>129</v>
      </c>
      <c r="C17" s="159">
        <v>26</v>
      </c>
      <c r="D17" s="159">
        <v>21</v>
      </c>
      <c r="E17" s="159">
        <v>130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20</v>
      </c>
      <c r="P17" s="159">
        <v>3000</v>
      </c>
      <c r="Q17" s="159">
        <v>950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</v>
      </c>
      <c r="AG17" s="159">
        <v>0</v>
      </c>
      <c r="AH17" s="159">
        <v>0</v>
      </c>
      <c r="AI17" s="159">
        <v>0</v>
      </c>
      <c r="AJ17" s="159">
        <v>0</v>
      </c>
      <c r="AK17" s="159">
        <v>2</v>
      </c>
      <c r="AL17" s="209">
        <v>0</v>
      </c>
    </row>
    <row r="18" spans="1:38" s="188" customFormat="1" ht="28.5" customHeight="1">
      <c r="A18" s="157">
        <v>11</v>
      </c>
      <c r="B18" s="162" t="s">
        <v>33</v>
      </c>
      <c r="C18" s="159">
        <v>36</v>
      </c>
      <c r="D18" s="159">
        <v>31</v>
      </c>
      <c r="E18" s="159">
        <v>0</v>
      </c>
      <c r="F18" s="159">
        <v>70</v>
      </c>
      <c r="G18" s="159">
        <v>25</v>
      </c>
      <c r="H18" s="159">
        <v>23278</v>
      </c>
      <c r="I18" s="159">
        <v>7652</v>
      </c>
      <c r="J18" s="159">
        <v>2072</v>
      </c>
      <c r="K18" s="159">
        <v>857</v>
      </c>
      <c r="L18" s="159">
        <v>123</v>
      </c>
      <c r="M18" s="159">
        <v>300</v>
      </c>
      <c r="N18" s="159">
        <v>19926</v>
      </c>
      <c r="O18" s="159">
        <v>195</v>
      </c>
      <c r="P18" s="159">
        <v>27200</v>
      </c>
      <c r="Q18" s="159">
        <v>12345</v>
      </c>
      <c r="R18" s="159">
        <v>14</v>
      </c>
      <c r="S18" s="159">
        <v>75</v>
      </c>
      <c r="T18" s="159">
        <v>1155</v>
      </c>
      <c r="U18" s="159">
        <v>3</v>
      </c>
      <c r="V18" s="159">
        <v>65</v>
      </c>
      <c r="W18" s="159">
        <v>60</v>
      </c>
      <c r="X18" s="159">
        <v>45</v>
      </c>
      <c r="Y18" s="159">
        <v>125</v>
      </c>
      <c r="Z18" s="159">
        <v>0</v>
      </c>
      <c r="AA18" s="159">
        <v>9</v>
      </c>
      <c r="AB18" s="159">
        <v>1</v>
      </c>
      <c r="AC18" s="159">
        <v>5</v>
      </c>
      <c r="AD18" s="159">
        <v>0</v>
      </c>
      <c r="AE18" s="159">
        <v>0</v>
      </c>
      <c r="AF18" s="159">
        <v>0</v>
      </c>
      <c r="AG18" s="159">
        <v>0</v>
      </c>
      <c r="AH18" s="159">
        <v>1</v>
      </c>
      <c r="AI18" s="159">
        <v>0</v>
      </c>
      <c r="AJ18" s="159">
        <v>0</v>
      </c>
      <c r="AK18" s="159">
        <v>1</v>
      </c>
      <c r="AL18" s="209">
        <v>15</v>
      </c>
    </row>
    <row r="19" spans="1:38" s="161" customFormat="1" ht="27" customHeight="1">
      <c r="A19" s="157">
        <v>12</v>
      </c>
      <c r="B19" s="189" t="s">
        <v>34</v>
      </c>
      <c r="C19" s="159">
        <v>14</v>
      </c>
      <c r="D19" s="159">
        <v>10</v>
      </c>
      <c r="E19" s="159">
        <v>0</v>
      </c>
      <c r="F19" s="159">
        <v>22</v>
      </c>
      <c r="G19" s="159">
        <v>0</v>
      </c>
      <c r="H19" s="159">
        <v>291</v>
      </c>
      <c r="I19" s="159">
        <v>5</v>
      </c>
      <c r="J19" s="159">
        <v>0</v>
      </c>
      <c r="K19" s="159">
        <v>291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30</v>
      </c>
      <c r="X19" s="159">
        <v>6</v>
      </c>
      <c r="Y19" s="159">
        <v>0</v>
      </c>
      <c r="Z19" s="159">
        <v>0</v>
      </c>
      <c r="AA19" s="159">
        <v>0</v>
      </c>
      <c r="AB19" s="159">
        <v>0</v>
      </c>
      <c r="AC19" s="159">
        <v>0</v>
      </c>
      <c r="AD19" s="159">
        <v>0</v>
      </c>
      <c r="AE19" s="159">
        <v>20</v>
      </c>
      <c r="AF19" s="159">
        <v>0</v>
      </c>
      <c r="AG19" s="159">
        <v>0</v>
      </c>
      <c r="AH19" s="159">
        <v>0</v>
      </c>
      <c r="AI19" s="159">
        <v>0</v>
      </c>
      <c r="AJ19" s="159">
        <v>0</v>
      </c>
      <c r="AK19" s="159">
        <v>0</v>
      </c>
      <c r="AL19" s="209">
        <v>20</v>
      </c>
    </row>
    <row r="20" spans="1:38" s="161" customFormat="1" ht="29.25" customHeight="1">
      <c r="A20" s="157">
        <v>13</v>
      </c>
      <c r="B20" s="158" t="s">
        <v>130</v>
      </c>
      <c r="C20" s="159">
        <v>67</v>
      </c>
      <c r="D20" s="159">
        <v>67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28</v>
      </c>
      <c r="P20" s="159">
        <v>3700</v>
      </c>
      <c r="Q20" s="159">
        <v>1</v>
      </c>
      <c r="R20" s="159">
        <v>0</v>
      </c>
      <c r="S20" s="159">
        <v>0</v>
      </c>
      <c r="T20" s="159">
        <v>0</v>
      </c>
      <c r="U20" s="159">
        <v>1</v>
      </c>
      <c r="V20" s="159">
        <v>60</v>
      </c>
      <c r="W20" s="159">
        <v>0</v>
      </c>
      <c r="X20" s="159">
        <v>0</v>
      </c>
      <c r="Y20" s="159">
        <v>0</v>
      </c>
      <c r="Z20" s="159">
        <v>16</v>
      </c>
      <c r="AA20" s="159">
        <v>0</v>
      </c>
      <c r="AB20" s="159">
        <v>0</v>
      </c>
      <c r="AC20" s="159">
        <v>0</v>
      </c>
      <c r="AD20" s="159">
        <v>0</v>
      </c>
      <c r="AE20" s="159">
        <v>0</v>
      </c>
      <c r="AF20" s="159">
        <v>0</v>
      </c>
      <c r="AG20" s="159">
        <v>0</v>
      </c>
      <c r="AH20" s="159">
        <v>3</v>
      </c>
      <c r="AI20" s="159">
        <v>1</v>
      </c>
      <c r="AJ20" s="159">
        <v>2</v>
      </c>
      <c r="AK20" s="159">
        <v>7</v>
      </c>
      <c r="AL20" s="209">
        <v>0</v>
      </c>
    </row>
    <row r="21" spans="1:38" s="161" customFormat="1" ht="26.25" customHeight="1">
      <c r="A21" s="157">
        <v>14</v>
      </c>
      <c r="B21" s="158" t="s">
        <v>131</v>
      </c>
      <c r="C21" s="159">
        <v>1</v>
      </c>
      <c r="D21" s="159">
        <v>1</v>
      </c>
      <c r="E21" s="159">
        <v>486</v>
      </c>
      <c r="F21" s="159">
        <v>9</v>
      </c>
      <c r="G21" s="159">
        <v>1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8</v>
      </c>
      <c r="P21" s="159">
        <v>201</v>
      </c>
      <c r="Q21" s="159">
        <v>76</v>
      </c>
      <c r="R21" s="159">
        <v>0</v>
      </c>
      <c r="S21" s="159">
        <v>0</v>
      </c>
      <c r="T21" s="159">
        <v>0</v>
      </c>
      <c r="U21" s="159">
        <v>2</v>
      </c>
      <c r="V21" s="159">
        <v>2</v>
      </c>
      <c r="W21" s="159">
        <v>0</v>
      </c>
      <c r="X21" s="159">
        <v>0</v>
      </c>
      <c r="Y21" s="159">
        <v>0</v>
      </c>
      <c r="Z21" s="159">
        <v>27</v>
      </c>
      <c r="AA21" s="159">
        <v>1</v>
      </c>
      <c r="AB21" s="159">
        <v>0</v>
      </c>
      <c r="AC21" s="159">
        <v>1</v>
      </c>
      <c r="AD21" s="159">
        <v>0</v>
      </c>
      <c r="AE21" s="159">
        <v>0</v>
      </c>
      <c r="AF21" s="159">
        <v>0</v>
      </c>
      <c r="AG21" s="159">
        <v>0</v>
      </c>
      <c r="AH21" s="159">
        <v>2</v>
      </c>
      <c r="AI21" s="159">
        <v>1</v>
      </c>
      <c r="AJ21" s="159">
        <v>0</v>
      </c>
      <c r="AK21" s="159">
        <v>0</v>
      </c>
      <c r="AL21" s="209">
        <v>21</v>
      </c>
    </row>
    <row r="22" spans="1:38" s="161" customFormat="1" ht="25.5">
      <c r="A22" s="157">
        <v>15</v>
      </c>
      <c r="B22" s="158" t="s">
        <v>132</v>
      </c>
      <c r="C22" s="159">
        <v>17</v>
      </c>
      <c r="D22" s="159">
        <v>14</v>
      </c>
      <c r="E22" s="159">
        <v>0</v>
      </c>
      <c r="F22" s="159">
        <v>319</v>
      </c>
      <c r="G22" s="159">
        <v>1</v>
      </c>
      <c r="H22" s="159">
        <v>1968</v>
      </c>
      <c r="I22" s="159">
        <v>952</v>
      </c>
      <c r="J22" s="159">
        <v>300</v>
      </c>
      <c r="K22" s="159">
        <v>0</v>
      </c>
      <c r="L22" s="159">
        <v>0</v>
      </c>
      <c r="M22" s="159">
        <v>0</v>
      </c>
      <c r="N22" s="159">
        <v>1668</v>
      </c>
      <c r="O22" s="159">
        <v>4</v>
      </c>
      <c r="P22" s="159">
        <v>442</v>
      </c>
      <c r="Q22" s="159">
        <v>211</v>
      </c>
      <c r="R22" s="159">
        <v>0</v>
      </c>
      <c r="S22" s="159">
        <v>0</v>
      </c>
      <c r="T22" s="159">
        <v>0</v>
      </c>
      <c r="U22" s="159">
        <v>2</v>
      </c>
      <c r="V22" s="159">
        <v>61</v>
      </c>
      <c r="W22" s="159">
        <v>0</v>
      </c>
      <c r="X22" s="159">
        <v>0</v>
      </c>
      <c r="Y22" s="159">
        <v>101</v>
      </c>
      <c r="Z22" s="159"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159">
        <v>0</v>
      </c>
      <c r="AG22" s="159">
        <v>0</v>
      </c>
      <c r="AH22" s="159">
        <v>2</v>
      </c>
      <c r="AI22" s="159">
        <v>1</v>
      </c>
      <c r="AJ22" s="159">
        <v>1</v>
      </c>
      <c r="AK22" s="159">
        <v>2</v>
      </c>
      <c r="AL22" s="209">
        <v>96</v>
      </c>
    </row>
    <row r="23" spans="1:38" s="161" customFormat="1">
      <c r="A23" s="157">
        <v>16</v>
      </c>
      <c r="B23" s="158" t="s">
        <v>133</v>
      </c>
      <c r="C23" s="159">
        <v>40</v>
      </c>
      <c r="D23" s="159">
        <v>40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100</v>
      </c>
      <c r="P23" s="159">
        <v>10000</v>
      </c>
      <c r="Q23" s="159">
        <v>0</v>
      </c>
      <c r="R23" s="159">
        <v>10</v>
      </c>
      <c r="S23" s="159">
        <v>50</v>
      </c>
      <c r="T23" s="159">
        <v>500</v>
      </c>
      <c r="U23" s="159">
        <v>77</v>
      </c>
      <c r="V23" s="159">
        <v>10000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0</v>
      </c>
      <c r="AH23" s="159">
        <v>1</v>
      </c>
      <c r="AI23" s="159">
        <v>0</v>
      </c>
      <c r="AJ23" s="159">
        <v>0</v>
      </c>
      <c r="AK23" s="159">
        <v>0</v>
      </c>
      <c r="AL23" s="209">
        <v>0</v>
      </c>
    </row>
    <row r="24" spans="1:38" s="161" customFormat="1">
      <c r="A24" s="157">
        <v>17</v>
      </c>
      <c r="B24" s="158" t="s">
        <v>135</v>
      </c>
      <c r="C24" s="159">
        <v>0</v>
      </c>
      <c r="D24" s="159">
        <v>0</v>
      </c>
      <c r="E24" s="159">
        <v>11000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25</v>
      </c>
      <c r="P24" s="159">
        <v>4820</v>
      </c>
      <c r="Q24" s="159">
        <v>1500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0</v>
      </c>
      <c r="AB24" s="159">
        <v>0</v>
      </c>
      <c r="AC24" s="159">
        <v>0</v>
      </c>
      <c r="AD24" s="159">
        <v>0</v>
      </c>
      <c r="AE24" s="159">
        <v>0</v>
      </c>
      <c r="AF24" s="159">
        <v>0</v>
      </c>
      <c r="AG24" s="159">
        <v>0</v>
      </c>
      <c r="AH24" s="159">
        <v>0</v>
      </c>
      <c r="AI24" s="159">
        <v>0</v>
      </c>
      <c r="AJ24" s="159">
        <v>0</v>
      </c>
      <c r="AK24" s="159">
        <v>52</v>
      </c>
      <c r="AL24" s="209">
        <v>50</v>
      </c>
    </row>
    <row r="25" spans="1:38" s="161" customFormat="1" ht="25.5">
      <c r="A25" s="157">
        <v>18</v>
      </c>
      <c r="B25" s="158" t="s">
        <v>134</v>
      </c>
      <c r="C25" s="159">
        <v>4</v>
      </c>
      <c r="D25" s="159">
        <v>4</v>
      </c>
      <c r="E25" s="159">
        <v>0</v>
      </c>
      <c r="F25" s="159">
        <v>2</v>
      </c>
      <c r="G25" s="159">
        <v>2</v>
      </c>
      <c r="H25" s="159">
        <v>434</v>
      </c>
      <c r="I25" s="159">
        <v>72</v>
      </c>
      <c r="J25" s="159">
        <v>146</v>
      </c>
      <c r="K25" s="159">
        <v>98</v>
      </c>
      <c r="L25" s="159">
        <v>24</v>
      </c>
      <c r="M25" s="159">
        <v>47</v>
      </c>
      <c r="N25" s="159">
        <v>119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209">
        <v>6</v>
      </c>
    </row>
    <row r="26" spans="1:38" s="161" customFormat="1" ht="25.5">
      <c r="A26" s="157">
        <v>19</v>
      </c>
      <c r="B26" s="158" t="s">
        <v>35</v>
      </c>
      <c r="C26" s="159">
        <v>88</v>
      </c>
      <c r="D26" s="159">
        <v>88</v>
      </c>
      <c r="E26" s="159">
        <v>0</v>
      </c>
      <c r="F26" s="159">
        <v>49</v>
      </c>
      <c r="G26" s="159">
        <v>7</v>
      </c>
      <c r="H26" s="159">
        <v>23167</v>
      </c>
      <c r="I26" s="159">
        <v>11010</v>
      </c>
      <c r="J26" s="159">
        <v>810</v>
      </c>
      <c r="K26" s="159">
        <v>38</v>
      </c>
      <c r="L26" s="159">
        <v>144</v>
      </c>
      <c r="M26" s="159">
        <v>186</v>
      </c>
      <c r="N26" s="159">
        <v>21989</v>
      </c>
      <c r="O26" s="159">
        <v>3</v>
      </c>
      <c r="P26" s="159">
        <v>1200</v>
      </c>
      <c r="Q26" s="159">
        <v>800</v>
      </c>
      <c r="R26" s="159">
        <v>3</v>
      </c>
      <c r="S26" s="159">
        <v>4</v>
      </c>
      <c r="T26" s="159">
        <v>273</v>
      </c>
      <c r="U26" s="159">
        <v>2</v>
      </c>
      <c r="V26" s="159">
        <v>135</v>
      </c>
      <c r="W26" s="159">
        <v>36</v>
      </c>
      <c r="X26" s="159">
        <v>22</v>
      </c>
      <c r="Y26" s="159">
        <v>920</v>
      </c>
      <c r="Z26" s="159">
        <v>10</v>
      </c>
      <c r="AA26" s="159">
        <v>102</v>
      </c>
      <c r="AB26" s="159">
        <v>8</v>
      </c>
      <c r="AC26" s="159">
        <v>37</v>
      </c>
      <c r="AD26" s="159">
        <v>0</v>
      </c>
      <c r="AE26" s="159">
        <v>2</v>
      </c>
      <c r="AF26" s="159">
        <v>0</v>
      </c>
      <c r="AG26" s="159">
        <v>0</v>
      </c>
      <c r="AH26" s="159">
        <v>2</v>
      </c>
      <c r="AI26" s="159">
        <v>2</v>
      </c>
      <c r="AJ26" s="159">
        <v>1</v>
      </c>
      <c r="AK26" s="159">
        <v>1</v>
      </c>
      <c r="AL26" s="209">
        <v>0</v>
      </c>
    </row>
    <row r="27" spans="1:38" ht="16.5" thickBot="1">
      <c r="A27" s="321" t="s">
        <v>36</v>
      </c>
      <c r="B27" s="322"/>
      <c r="C27" s="62">
        <f>SUM(C8:C26)</f>
        <v>497</v>
      </c>
      <c r="D27" s="62">
        <f t="shared" ref="D27:AL27" si="0">SUM(D8:D26)</f>
        <v>406</v>
      </c>
      <c r="E27" s="62">
        <f t="shared" si="0"/>
        <v>11616</v>
      </c>
      <c r="F27" s="62">
        <f t="shared" si="0"/>
        <v>476</v>
      </c>
      <c r="G27" s="62">
        <f t="shared" si="0"/>
        <v>37</v>
      </c>
      <c r="H27" s="62">
        <f t="shared" si="0"/>
        <v>49561</v>
      </c>
      <c r="I27" s="62">
        <f t="shared" si="0"/>
        <v>19843</v>
      </c>
      <c r="J27" s="62">
        <f t="shared" si="0"/>
        <v>3483</v>
      </c>
      <c r="K27" s="62">
        <f t="shared" si="0"/>
        <v>1284</v>
      </c>
      <c r="L27" s="62">
        <f t="shared" si="0"/>
        <v>472</v>
      </c>
      <c r="M27" s="62">
        <f t="shared" si="0"/>
        <v>533</v>
      </c>
      <c r="N27" s="62">
        <f t="shared" si="0"/>
        <v>43789</v>
      </c>
      <c r="O27" s="62">
        <f t="shared" si="0"/>
        <v>1458</v>
      </c>
      <c r="P27" s="62">
        <f>SUM(P8:P26)</f>
        <v>248519</v>
      </c>
      <c r="Q27" s="62">
        <f t="shared" si="0"/>
        <v>137733</v>
      </c>
      <c r="R27" s="62">
        <f t="shared" si="0"/>
        <v>40</v>
      </c>
      <c r="S27" s="62">
        <f t="shared" si="0"/>
        <v>351</v>
      </c>
      <c r="T27" s="62">
        <f t="shared" si="0"/>
        <v>3259</v>
      </c>
      <c r="U27" s="62">
        <f t="shared" si="0"/>
        <v>97</v>
      </c>
      <c r="V27" s="62">
        <f t="shared" si="0"/>
        <v>11033</v>
      </c>
      <c r="W27" s="62">
        <f t="shared" si="0"/>
        <v>126</v>
      </c>
      <c r="X27" s="62">
        <f t="shared" si="0"/>
        <v>73</v>
      </c>
      <c r="Y27" s="62">
        <f t="shared" si="0"/>
        <v>1208</v>
      </c>
      <c r="Z27" s="62">
        <f t="shared" si="0"/>
        <v>83</v>
      </c>
      <c r="AA27" s="62">
        <f t="shared" si="0"/>
        <v>117</v>
      </c>
      <c r="AB27" s="62">
        <f t="shared" si="0"/>
        <v>10</v>
      </c>
      <c r="AC27" s="62">
        <f t="shared" si="0"/>
        <v>45</v>
      </c>
      <c r="AD27" s="62">
        <f t="shared" si="0"/>
        <v>0</v>
      </c>
      <c r="AE27" s="62">
        <f t="shared" si="0"/>
        <v>22</v>
      </c>
      <c r="AF27" s="62">
        <f t="shared" si="0"/>
        <v>0</v>
      </c>
      <c r="AG27" s="62">
        <f t="shared" si="0"/>
        <v>1</v>
      </c>
      <c r="AH27" s="62">
        <f t="shared" si="0"/>
        <v>22</v>
      </c>
      <c r="AI27" s="62">
        <f>SUM(AI8:AI26)</f>
        <v>8</v>
      </c>
      <c r="AJ27" s="62">
        <f t="shared" si="0"/>
        <v>13</v>
      </c>
      <c r="AK27" s="62">
        <f t="shared" si="0"/>
        <v>71</v>
      </c>
      <c r="AL27" s="64">
        <f t="shared" si="0"/>
        <v>1615</v>
      </c>
    </row>
    <row r="28" spans="1:38" ht="16.5" thickTop="1">
      <c r="A28" s="12" t="s">
        <v>182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L28" s="195"/>
    </row>
    <row r="30" spans="1:38" s="194" customFormat="1" ht="26.25">
      <c r="A30" s="191"/>
      <c r="B30" s="192" t="s">
        <v>153</v>
      </c>
      <c r="C30" s="193">
        <v>45</v>
      </c>
      <c r="D30" s="193">
        <v>45</v>
      </c>
      <c r="E30" s="193">
        <v>0</v>
      </c>
      <c r="F30" s="193">
        <v>40</v>
      </c>
      <c r="G30" s="193">
        <v>15</v>
      </c>
      <c r="H30" s="193">
        <v>510</v>
      </c>
      <c r="I30" s="193">
        <v>210</v>
      </c>
      <c r="J30" s="193">
        <v>130</v>
      </c>
      <c r="K30" s="193">
        <v>0</v>
      </c>
      <c r="L30" s="193">
        <v>0</v>
      </c>
      <c r="M30" s="193">
        <v>0</v>
      </c>
      <c r="N30" s="193">
        <v>380</v>
      </c>
      <c r="O30" s="193">
        <v>0</v>
      </c>
      <c r="P30" s="193">
        <v>0</v>
      </c>
      <c r="Q30" s="193">
        <v>0</v>
      </c>
      <c r="R30" s="193">
        <v>0</v>
      </c>
      <c r="S30" s="193">
        <v>0</v>
      </c>
      <c r="T30" s="193">
        <v>0</v>
      </c>
      <c r="U30" s="193">
        <v>5</v>
      </c>
      <c r="V30" s="193">
        <v>552</v>
      </c>
      <c r="W30" s="193">
        <v>104</v>
      </c>
      <c r="X30" s="193">
        <v>88</v>
      </c>
      <c r="Y30" s="193">
        <v>25</v>
      </c>
      <c r="Z30" s="193">
        <v>0</v>
      </c>
      <c r="AA30" s="193">
        <v>0</v>
      </c>
      <c r="AB30" s="193">
        <v>0</v>
      </c>
      <c r="AC30" s="193">
        <v>0</v>
      </c>
      <c r="AD30" s="193">
        <v>0</v>
      </c>
      <c r="AE30" s="193">
        <v>0</v>
      </c>
      <c r="AF30" s="193">
        <v>0</v>
      </c>
      <c r="AG30" s="193">
        <v>0</v>
      </c>
      <c r="AH30" s="193">
        <v>0</v>
      </c>
      <c r="AI30" s="193">
        <v>0</v>
      </c>
      <c r="AJ30" s="193">
        <v>0</v>
      </c>
      <c r="AK30" s="193">
        <v>0</v>
      </c>
      <c r="AL30" s="193">
        <v>4</v>
      </c>
    </row>
  </sheetData>
  <mergeCells count="39">
    <mergeCell ref="A27:B27"/>
    <mergeCell ref="AA5:AA6"/>
    <mergeCell ref="AB5:AB6"/>
    <mergeCell ref="AC5:AC6"/>
    <mergeCell ref="AD5:AD6"/>
    <mergeCell ref="AL4:AL6"/>
    <mergeCell ref="C5:C6"/>
    <mergeCell ref="D5:D6"/>
    <mergeCell ref="E5:E6"/>
    <mergeCell ref="F5:F6"/>
    <mergeCell ref="G5:G6"/>
    <mergeCell ref="H5:N5"/>
    <mergeCell ref="W5:W6"/>
    <mergeCell ref="AH5:AH6"/>
    <mergeCell ref="AI5:AI6"/>
    <mergeCell ref="AJ5:AJ6"/>
    <mergeCell ref="AE5:AE6"/>
    <mergeCell ref="AF5:AF6"/>
    <mergeCell ref="AA3:AF3"/>
    <mergeCell ref="AG3:AL3"/>
    <mergeCell ref="F4:N4"/>
    <mergeCell ref="O4:Q5"/>
    <mergeCell ref="R4:T5"/>
    <mergeCell ref="U4:V5"/>
    <mergeCell ref="AA4:AB4"/>
    <mergeCell ref="AC4:AD4"/>
    <mergeCell ref="AE4:AF4"/>
    <mergeCell ref="AG4:AG6"/>
    <mergeCell ref="W3:Z4"/>
    <mergeCell ref="X5:X6"/>
    <mergeCell ref="Y5:Y6"/>
    <mergeCell ref="Z5:Z6"/>
    <mergeCell ref="AH4:AJ4"/>
    <mergeCell ref="AK4:AK6"/>
    <mergeCell ref="A1:E1"/>
    <mergeCell ref="A3:A7"/>
    <mergeCell ref="B3:B7"/>
    <mergeCell ref="C3:E4"/>
    <mergeCell ref="F3:V3"/>
  </mergeCells>
  <conditionalFormatting sqref="C8:AL27">
    <cfRule type="cellIs" dxfId="133" priority="2" stopIfTrue="1" operator="equal">
      <formula>0</formula>
    </cfRule>
  </conditionalFormatting>
  <conditionalFormatting sqref="C30:AL30">
    <cfRule type="cellIs" dxfId="132" priority="1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72FAA-4850-4936-A621-A560819EA8B4}">
  <sheetPr>
    <tabColor rgb="FFFFFF00"/>
  </sheetPr>
  <dimension ref="A1:AL34"/>
  <sheetViews>
    <sheetView workbookViewId="0">
      <selection activeCell="S33" sqref="S33"/>
    </sheetView>
  </sheetViews>
  <sheetFormatPr defaultColWidth="10.28515625" defaultRowHeight="12.75"/>
  <cols>
    <col min="1" max="1" width="4.140625" style="6" customWidth="1"/>
    <col min="2" max="2" width="26.42578125" style="6" customWidth="1"/>
    <col min="3" max="3" width="8.140625" style="6" customWidth="1"/>
    <col min="4" max="4" width="8.7109375" style="6" customWidth="1"/>
    <col min="5" max="5" width="6" style="6" customWidth="1"/>
    <col min="6" max="6" width="6.7109375" style="6" customWidth="1"/>
    <col min="7" max="7" width="6.42578125" style="6" customWidth="1"/>
    <col min="8" max="8" width="7" style="6" customWidth="1"/>
    <col min="9" max="9" width="6.85546875" style="6" customWidth="1"/>
    <col min="10" max="10" width="8" style="6" customWidth="1"/>
    <col min="11" max="11" width="7.5703125" style="6" customWidth="1"/>
    <col min="12" max="12" width="7.42578125" style="6" customWidth="1"/>
    <col min="13" max="13" width="6.42578125" style="6" customWidth="1"/>
    <col min="14" max="14" width="6.28515625" style="6" customWidth="1"/>
    <col min="15" max="15" width="7.28515625" style="6" customWidth="1"/>
    <col min="16" max="16" width="6.42578125" style="6" customWidth="1"/>
    <col min="17" max="17" width="9.140625" style="6" customWidth="1"/>
    <col min="18" max="20" width="8.28515625" style="6" customWidth="1"/>
    <col min="21" max="21" width="7" style="6" customWidth="1"/>
    <col min="22" max="22" width="9.5703125" style="6" customWidth="1"/>
    <col min="23" max="23" width="6.7109375" style="34" customWidth="1"/>
    <col min="24" max="29" width="7.7109375" style="6" customWidth="1"/>
    <col min="30" max="16384" width="10.28515625" style="6"/>
  </cols>
  <sheetData>
    <row r="1" spans="1:30" s="12" customFormat="1" ht="15.75">
      <c r="A1" s="349" t="s">
        <v>175</v>
      </c>
      <c r="B1" s="349"/>
      <c r="C1" s="349"/>
      <c r="D1" s="349"/>
      <c r="E1" s="349"/>
    </row>
    <row r="2" spans="1:30" s="30" customFormat="1">
      <c r="A2" s="3" t="s">
        <v>197</v>
      </c>
      <c r="W2" s="34"/>
    </row>
    <row r="3" spans="1:30" s="116" customFormat="1" ht="12.75" customHeight="1">
      <c r="A3" s="417" t="s">
        <v>0</v>
      </c>
      <c r="B3" s="420" t="s">
        <v>37</v>
      </c>
      <c r="C3" s="423" t="s">
        <v>38</v>
      </c>
      <c r="D3" s="423"/>
      <c r="E3" s="423"/>
      <c r="F3" s="424"/>
      <c r="G3" s="424"/>
      <c r="H3" s="424"/>
      <c r="I3" s="424"/>
      <c r="J3" s="424"/>
      <c r="K3" s="425" t="s">
        <v>39</v>
      </c>
      <c r="L3" s="424" t="s">
        <v>40</v>
      </c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42" t="s">
        <v>41</v>
      </c>
      <c r="X3" s="445" t="s">
        <v>190</v>
      </c>
      <c r="Y3" s="448" t="s">
        <v>68</v>
      </c>
      <c r="Z3" s="448"/>
      <c r="AA3" s="448"/>
      <c r="AB3" s="448"/>
      <c r="AC3" s="448"/>
      <c r="AD3" s="448"/>
    </row>
    <row r="4" spans="1:30" s="116" customFormat="1" ht="12.75" customHeight="1">
      <c r="A4" s="418"/>
      <c r="B4" s="421"/>
      <c r="C4" s="449" t="s">
        <v>42</v>
      </c>
      <c r="D4" s="450"/>
      <c r="E4" s="451"/>
      <c r="F4" s="455" t="s">
        <v>43</v>
      </c>
      <c r="G4" s="428" t="s">
        <v>69</v>
      </c>
      <c r="H4" s="428" t="s">
        <v>44</v>
      </c>
      <c r="I4" s="428" t="s">
        <v>45</v>
      </c>
      <c r="J4" s="428" t="s">
        <v>46</v>
      </c>
      <c r="K4" s="426"/>
      <c r="L4" s="431" t="s">
        <v>191</v>
      </c>
      <c r="M4" s="432"/>
      <c r="N4" s="431" t="s">
        <v>192</v>
      </c>
      <c r="O4" s="432"/>
      <c r="P4" s="431" t="s">
        <v>193</v>
      </c>
      <c r="Q4" s="432"/>
      <c r="R4" s="405" t="s">
        <v>47</v>
      </c>
      <c r="S4" s="406"/>
      <c r="T4" s="405" t="s">
        <v>59</v>
      </c>
      <c r="U4" s="411" t="s">
        <v>60</v>
      </c>
      <c r="V4" s="414" t="s">
        <v>48</v>
      </c>
      <c r="W4" s="443"/>
      <c r="X4" s="446"/>
      <c r="Y4" s="437" t="s">
        <v>72</v>
      </c>
      <c r="Z4" s="437" t="s">
        <v>73</v>
      </c>
      <c r="AA4" s="437" t="s">
        <v>74</v>
      </c>
      <c r="AB4" s="437" t="s">
        <v>75</v>
      </c>
      <c r="AC4" s="437" t="s">
        <v>76</v>
      </c>
      <c r="AD4" s="437" t="s">
        <v>77</v>
      </c>
    </row>
    <row r="5" spans="1:30" s="116" customFormat="1" ht="12.75" customHeight="1">
      <c r="A5" s="418"/>
      <c r="B5" s="421"/>
      <c r="C5" s="452"/>
      <c r="D5" s="453"/>
      <c r="E5" s="454"/>
      <c r="F5" s="456"/>
      <c r="G5" s="429"/>
      <c r="H5" s="429"/>
      <c r="I5" s="429"/>
      <c r="J5" s="429"/>
      <c r="K5" s="426"/>
      <c r="L5" s="433"/>
      <c r="M5" s="434"/>
      <c r="N5" s="433"/>
      <c r="O5" s="434"/>
      <c r="P5" s="433"/>
      <c r="Q5" s="434"/>
      <c r="R5" s="407"/>
      <c r="S5" s="408"/>
      <c r="T5" s="407"/>
      <c r="U5" s="412"/>
      <c r="V5" s="415"/>
      <c r="W5" s="443"/>
      <c r="X5" s="446"/>
      <c r="Y5" s="437"/>
      <c r="Z5" s="437"/>
      <c r="AA5" s="437"/>
      <c r="AB5" s="437"/>
      <c r="AC5" s="437"/>
      <c r="AD5" s="437"/>
    </row>
    <row r="6" spans="1:30" s="116" customFormat="1" ht="5.25" customHeight="1">
      <c r="A6" s="418"/>
      <c r="B6" s="421"/>
      <c r="C6" s="438" t="s">
        <v>194</v>
      </c>
      <c r="D6" s="438" t="s">
        <v>195</v>
      </c>
      <c r="E6" s="440" t="s">
        <v>196</v>
      </c>
      <c r="F6" s="456"/>
      <c r="G6" s="429" t="s">
        <v>69</v>
      </c>
      <c r="H6" s="429"/>
      <c r="I6" s="429"/>
      <c r="J6" s="429"/>
      <c r="K6" s="426"/>
      <c r="L6" s="435"/>
      <c r="M6" s="436"/>
      <c r="N6" s="435"/>
      <c r="O6" s="436"/>
      <c r="P6" s="435"/>
      <c r="Q6" s="436"/>
      <c r="R6" s="409"/>
      <c r="S6" s="410"/>
      <c r="T6" s="409"/>
      <c r="U6" s="412"/>
      <c r="V6" s="415"/>
      <c r="W6" s="443"/>
      <c r="X6" s="446"/>
      <c r="Y6" s="437"/>
      <c r="Z6" s="437"/>
      <c r="AA6" s="437"/>
      <c r="AB6" s="437"/>
      <c r="AC6" s="437"/>
      <c r="AD6" s="437"/>
    </row>
    <row r="7" spans="1:30" s="116" customFormat="1" ht="46.5" customHeight="1">
      <c r="A7" s="418"/>
      <c r="B7" s="421"/>
      <c r="C7" s="439"/>
      <c r="D7" s="439"/>
      <c r="E7" s="441"/>
      <c r="F7" s="457"/>
      <c r="G7" s="430"/>
      <c r="H7" s="430"/>
      <c r="I7" s="430"/>
      <c r="J7" s="430"/>
      <c r="K7" s="427"/>
      <c r="L7" s="210" t="s">
        <v>49</v>
      </c>
      <c r="M7" s="210" t="s">
        <v>50</v>
      </c>
      <c r="N7" s="210" t="s">
        <v>49</v>
      </c>
      <c r="O7" s="210" t="s">
        <v>50</v>
      </c>
      <c r="P7" s="210" t="s">
        <v>49</v>
      </c>
      <c r="Q7" s="210" t="s">
        <v>50</v>
      </c>
      <c r="R7" s="211" t="s">
        <v>51</v>
      </c>
      <c r="S7" s="212" t="s">
        <v>52</v>
      </c>
      <c r="T7" s="212" t="s">
        <v>61</v>
      </c>
      <c r="U7" s="413"/>
      <c r="V7" s="416"/>
      <c r="W7" s="444"/>
      <c r="X7" s="447"/>
      <c r="Y7" s="437"/>
      <c r="Z7" s="437"/>
      <c r="AA7" s="437"/>
      <c r="AB7" s="437"/>
      <c r="AC7" s="437"/>
      <c r="AD7" s="437"/>
    </row>
    <row r="8" spans="1:30" s="116" customFormat="1" ht="10.5" customHeight="1">
      <c r="A8" s="419"/>
      <c r="B8" s="422"/>
      <c r="C8" s="263">
        <v>1</v>
      </c>
      <c r="D8" s="263">
        <v>2</v>
      </c>
      <c r="E8" s="263">
        <v>3</v>
      </c>
      <c r="F8" s="263">
        <v>4</v>
      </c>
      <c r="G8" s="263">
        <v>5</v>
      </c>
      <c r="H8" s="263">
        <v>6</v>
      </c>
      <c r="I8" s="263">
        <v>7</v>
      </c>
      <c r="J8" s="263">
        <v>8</v>
      </c>
      <c r="K8" s="263">
        <v>9</v>
      </c>
      <c r="L8" s="263">
        <v>10</v>
      </c>
      <c r="M8" s="263">
        <v>11</v>
      </c>
      <c r="N8" s="263">
        <v>12</v>
      </c>
      <c r="O8" s="263">
        <v>13</v>
      </c>
      <c r="P8" s="263">
        <v>14</v>
      </c>
      <c r="Q8" s="263">
        <v>15</v>
      </c>
      <c r="R8" s="263">
        <v>16</v>
      </c>
      <c r="S8" s="263">
        <v>17</v>
      </c>
      <c r="T8" s="263">
        <v>18</v>
      </c>
      <c r="U8" s="263">
        <v>19</v>
      </c>
      <c r="V8" s="263">
        <v>20</v>
      </c>
      <c r="W8" s="263">
        <v>21</v>
      </c>
      <c r="X8" s="263">
        <v>22</v>
      </c>
      <c r="Y8" s="263">
        <v>23</v>
      </c>
      <c r="Z8" s="263">
        <v>24</v>
      </c>
      <c r="AA8" s="263">
        <v>25</v>
      </c>
      <c r="AB8" s="263">
        <v>26</v>
      </c>
      <c r="AC8" s="263">
        <v>27</v>
      </c>
      <c r="AD8" s="263">
        <v>28</v>
      </c>
    </row>
    <row r="9" spans="1:30" ht="25.5">
      <c r="A9" s="40">
        <v>1</v>
      </c>
      <c r="B9" s="26" t="s">
        <v>120</v>
      </c>
      <c r="C9" s="66">
        <v>131.04499999999999</v>
      </c>
      <c r="D9" s="66">
        <v>0</v>
      </c>
      <c r="E9" s="66">
        <v>0</v>
      </c>
      <c r="F9" s="66">
        <v>0</v>
      </c>
      <c r="G9" s="66">
        <v>20</v>
      </c>
      <c r="H9" s="66">
        <v>136.714</v>
      </c>
      <c r="I9" s="66">
        <v>0</v>
      </c>
      <c r="J9" s="66">
        <v>13.557</v>
      </c>
      <c r="K9" s="155">
        <f>SUM(C9:J9)</f>
        <v>301.31600000000003</v>
      </c>
      <c r="L9" s="66">
        <v>0</v>
      </c>
      <c r="M9" s="66">
        <v>0</v>
      </c>
      <c r="N9" s="66">
        <v>0</v>
      </c>
      <c r="O9" s="66">
        <v>0</v>
      </c>
      <c r="P9" s="66">
        <v>220.47800000000001</v>
      </c>
      <c r="Q9" s="66">
        <v>0</v>
      </c>
      <c r="R9" s="66">
        <v>0</v>
      </c>
      <c r="S9" s="66">
        <v>0</v>
      </c>
      <c r="T9" s="66">
        <v>0</v>
      </c>
      <c r="U9" s="66">
        <v>67.905000000000001</v>
      </c>
      <c r="V9" s="66">
        <v>54.906999999999996</v>
      </c>
      <c r="W9" s="171">
        <f>SUM(L9:V9)</f>
        <v>343.29</v>
      </c>
      <c r="X9" s="259">
        <f t="shared" ref="X9:X27" si="0">K9-W9</f>
        <v>-41.97399999999999</v>
      </c>
      <c r="Y9" s="66">
        <v>0</v>
      </c>
      <c r="Z9" s="66">
        <v>0</v>
      </c>
      <c r="AA9" s="66">
        <v>0</v>
      </c>
      <c r="AB9" s="66">
        <v>13.4</v>
      </c>
      <c r="AC9" s="66">
        <v>11.593999999999999</v>
      </c>
      <c r="AD9" s="66">
        <v>2.6960000000000002</v>
      </c>
    </row>
    <row r="10" spans="1:30" ht="25.5">
      <c r="A10" s="41">
        <v>2</v>
      </c>
      <c r="B10" s="26" t="s">
        <v>121</v>
      </c>
      <c r="C10" s="260">
        <v>3</v>
      </c>
      <c r="D10" s="260">
        <v>36.6</v>
      </c>
      <c r="E10" s="260">
        <v>0</v>
      </c>
      <c r="F10" s="156">
        <v>0.7</v>
      </c>
      <c r="G10" s="156">
        <v>2</v>
      </c>
      <c r="H10" s="156">
        <v>0</v>
      </c>
      <c r="I10" s="156">
        <v>0</v>
      </c>
      <c r="J10" s="156">
        <v>10.17</v>
      </c>
      <c r="K10" s="155">
        <f t="shared" ref="K10:K27" si="1">SUM(C10:J10)</f>
        <v>52.470000000000006</v>
      </c>
      <c r="L10" s="156">
        <v>0</v>
      </c>
      <c r="M10" s="156">
        <v>0</v>
      </c>
      <c r="N10" s="156">
        <v>0</v>
      </c>
      <c r="O10" s="156">
        <v>0</v>
      </c>
      <c r="P10" s="156">
        <v>34.229999999999997</v>
      </c>
      <c r="Q10" s="156">
        <v>0</v>
      </c>
      <c r="R10" s="156">
        <v>0</v>
      </c>
      <c r="S10" s="156">
        <v>0</v>
      </c>
      <c r="T10" s="156">
        <v>11.9</v>
      </c>
      <c r="U10" s="156">
        <v>6.34</v>
      </c>
      <c r="V10" s="156">
        <v>0</v>
      </c>
      <c r="W10" s="171">
        <f t="shared" ref="W10:W27" si="2">SUM(L10:V10)</f>
        <v>52.47</v>
      </c>
      <c r="X10" s="259">
        <f t="shared" si="0"/>
        <v>0</v>
      </c>
      <c r="Y10" s="156">
        <v>0</v>
      </c>
      <c r="Z10" s="156">
        <v>0</v>
      </c>
      <c r="AA10" s="156">
        <v>0</v>
      </c>
      <c r="AB10" s="156">
        <v>3.85</v>
      </c>
      <c r="AC10" s="156">
        <v>0</v>
      </c>
      <c r="AD10" s="156">
        <v>0</v>
      </c>
    </row>
    <row r="11" spans="1:30" ht="25.5">
      <c r="A11" s="41">
        <v>3</v>
      </c>
      <c r="B11" s="27" t="s">
        <v>122</v>
      </c>
      <c r="C11" s="156">
        <v>14.374000000000001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4.2149999999999999</v>
      </c>
      <c r="K11" s="155">
        <f t="shared" si="1"/>
        <v>18.588999999999999</v>
      </c>
      <c r="L11" s="156">
        <v>0</v>
      </c>
      <c r="M11" s="156">
        <v>0</v>
      </c>
      <c r="N11" s="156">
        <v>0</v>
      </c>
      <c r="O11" s="156">
        <v>0</v>
      </c>
      <c r="P11" s="156">
        <v>7.81</v>
      </c>
      <c r="Q11" s="156">
        <v>3.87</v>
      </c>
      <c r="R11" s="156">
        <v>4.3659999999999997</v>
      </c>
      <c r="S11" s="156">
        <v>0</v>
      </c>
      <c r="T11" s="156">
        <v>0.45</v>
      </c>
      <c r="U11" s="156">
        <v>1.7709999999999999</v>
      </c>
      <c r="V11" s="156">
        <v>0.32</v>
      </c>
      <c r="W11" s="171">
        <f t="shared" si="2"/>
        <v>18.587</v>
      </c>
      <c r="X11" s="259">
        <f t="shared" si="0"/>
        <v>1.9999999999988916E-3</v>
      </c>
      <c r="Y11" s="156">
        <v>0</v>
      </c>
      <c r="Z11" s="156">
        <v>0.44</v>
      </c>
      <c r="AA11" s="156">
        <v>0</v>
      </c>
      <c r="AB11" s="156">
        <v>1.218</v>
      </c>
      <c r="AC11" s="156">
        <v>0.6</v>
      </c>
      <c r="AD11" s="156">
        <v>0</v>
      </c>
    </row>
    <row r="12" spans="1:30" ht="25.5">
      <c r="A12" s="40">
        <v>4</v>
      </c>
      <c r="B12" s="27" t="s">
        <v>124</v>
      </c>
      <c r="C12" s="156">
        <v>0</v>
      </c>
      <c r="D12" s="156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261">
        <f t="shared" si="1"/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71">
        <f t="shared" si="2"/>
        <v>0</v>
      </c>
      <c r="X12" s="259">
        <f t="shared" si="0"/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</row>
    <row r="13" spans="1:30" ht="25.5">
      <c r="A13" s="41">
        <v>5</v>
      </c>
      <c r="B13" s="27" t="s">
        <v>63</v>
      </c>
      <c r="C13" s="156">
        <v>27.17</v>
      </c>
      <c r="D13" s="156">
        <v>0</v>
      </c>
      <c r="E13" s="156">
        <v>0</v>
      </c>
      <c r="F13" s="156">
        <v>0</v>
      </c>
      <c r="G13" s="156">
        <v>32</v>
      </c>
      <c r="H13" s="156">
        <v>28.47</v>
      </c>
      <c r="I13" s="156">
        <v>0</v>
      </c>
      <c r="J13" s="156">
        <v>16.32</v>
      </c>
      <c r="K13" s="155">
        <f t="shared" si="1"/>
        <v>103.96000000000001</v>
      </c>
      <c r="L13" s="156">
        <v>12.33</v>
      </c>
      <c r="M13" s="156">
        <v>15.88</v>
      </c>
      <c r="N13" s="156">
        <v>17.989999999999998</v>
      </c>
      <c r="O13" s="156">
        <v>4.87</v>
      </c>
      <c r="P13" s="156">
        <v>3.33</v>
      </c>
      <c r="Q13" s="156">
        <v>0</v>
      </c>
      <c r="R13" s="156">
        <v>2.17</v>
      </c>
      <c r="S13" s="156">
        <v>0</v>
      </c>
      <c r="T13" s="156">
        <v>4.66</v>
      </c>
      <c r="U13" s="156">
        <v>26.29</v>
      </c>
      <c r="V13" s="156">
        <v>16.3</v>
      </c>
      <c r="W13" s="171">
        <f t="shared" si="2"/>
        <v>103.82000000000001</v>
      </c>
      <c r="X13" s="259">
        <f t="shared" si="0"/>
        <v>0.14000000000000057</v>
      </c>
      <c r="Y13" s="156">
        <v>0</v>
      </c>
      <c r="Z13" s="156">
        <v>4.1900000000000004</v>
      </c>
      <c r="AA13" s="156">
        <v>1.51</v>
      </c>
      <c r="AB13" s="156">
        <v>0</v>
      </c>
      <c r="AC13" s="156">
        <v>10.5</v>
      </c>
      <c r="AD13" s="156">
        <v>0</v>
      </c>
    </row>
    <row r="14" spans="1:30" ht="25.5">
      <c r="A14" s="41">
        <v>6</v>
      </c>
      <c r="B14" s="27" t="s">
        <v>125</v>
      </c>
      <c r="C14" s="156">
        <v>0</v>
      </c>
      <c r="D14" s="156">
        <v>98.46</v>
      </c>
      <c r="E14" s="156">
        <v>68.3</v>
      </c>
      <c r="F14" s="156">
        <v>0</v>
      </c>
      <c r="G14" s="156">
        <v>0</v>
      </c>
      <c r="H14" s="156">
        <v>0</v>
      </c>
      <c r="I14" s="156">
        <v>0</v>
      </c>
      <c r="J14" s="156">
        <v>15.37</v>
      </c>
      <c r="K14" s="155">
        <f t="shared" si="1"/>
        <v>182.13</v>
      </c>
      <c r="L14" s="156">
        <v>0</v>
      </c>
      <c r="M14" s="156">
        <v>0</v>
      </c>
      <c r="N14" s="156">
        <v>0</v>
      </c>
      <c r="O14" s="156">
        <v>0</v>
      </c>
      <c r="P14" s="156">
        <v>77.89</v>
      </c>
      <c r="Q14" s="156">
        <v>0</v>
      </c>
      <c r="R14" s="156">
        <v>0</v>
      </c>
      <c r="S14" s="156">
        <v>0</v>
      </c>
      <c r="T14" s="156">
        <v>0</v>
      </c>
      <c r="U14" s="156">
        <v>41.49</v>
      </c>
      <c r="V14" s="156">
        <v>6.99</v>
      </c>
      <c r="W14" s="171">
        <f t="shared" si="2"/>
        <v>126.36999999999999</v>
      </c>
      <c r="X14" s="259">
        <f t="shared" si="0"/>
        <v>55.760000000000005</v>
      </c>
      <c r="Y14" s="156">
        <v>0</v>
      </c>
      <c r="Z14" s="156">
        <v>0.5</v>
      </c>
      <c r="AA14" s="156">
        <v>0.23</v>
      </c>
      <c r="AB14" s="156">
        <v>4.51</v>
      </c>
      <c r="AC14" s="156">
        <v>2.63</v>
      </c>
      <c r="AD14" s="156">
        <v>1.78</v>
      </c>
    </row>
    <row r="15" spans="1:30" ht="15">
      <c r="A15" s="40">
        <v>7</v>
      </c>
      <c r="B15" s="27" t="s">
        <v>126</v>
      </c>
      <c r="C15" s="156">
        <v>0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6">
        <v>11.17</v>
      </c>
      <c r="K15" s="155">
        <f t="shared" si="1"/>
        <v>11.17</v>
      </c>
      <c r="L15" s="156">
        <v>0</v>
      </c>
      <c r="M15" s="156">
        <v>0</v>
      </c>
      <c r="N15" s="156">
        <v>0</v>
      </c>
      <c r="O15" s="156">
        <v>0</v>
      </c>
      <c r="P15" s="156">
        <v>1.7470000000000001</v>
      </c>
      <c r="Q15" s="156">
        <v>0</v>
      </c>
      <c r="R15" s="156">
        <v>0</v>
      </c>
      <c r="S15" s="156">
        <v>0</v>
      </c>
      <c r="T15" s="156">
        <v>0</v>
      </c>
      <c r="U15" s="156">
        <v>2.9969999999999999</v>
      </c>
      <c r="V15" s="156">
        <v>1.381</v>
      </c>
      <c r="W15" s="171">
        <f t="shared" si="2"/>
        <v>6.125</v>
      </c>
      <c r="X15" s="259">
        <f t="shared" si="0"/>
        <v>5.0449999999999999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6">
        <v>1.1739999999999999</v>
      </c>
    </row>
    <row r="16" spans="1:30" ht="25.5">
      <c r="A16" s="41">
        <v>8</v>
      </c>
      <c r="B16" s="27" t="s">
        <v>127</v>
      </c>
      <c r="C16" s="156">
        <v>0</v>
      </c>
      <c r="D16" s="156">
        <v>21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  <c r="K16" s="155">
        <f t="shared" si="1"/>
        <v>21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  <c r="V16" s="156">
        <v>0</v>
      </c>
      <c r="W16" s="171">
        <f t="shared" si="2"/>
        <v>0</v>
      </c>
      <c r="X16" s="259">
        <f t="shared" si="0"/>
        <v>21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</row>
    <row r="17" spans="1:38" ht="25.5">
      <c r="A17" s="41">
        <v>9</v>
      </c>
      <c r="B17" s="27" t="s">
        <v>128</v>
      </c>
      <c r="C17" s="156">
        <v>2.919</v>
      </c>
      <c r="D17" s="156">
        <v>0</v>
      </c>
      <c r="E17" s="156">
        <v>0</v>
      </c>
      <c r="F17" s="156">
        <v>1.35</v>
      </c>
      <c r="G17" s="156">
        <v>0</v>
      </c>
      <c r="H17" s="156">
        <v>0</v>
      </c>
      <c r="I17" s="156">
        <v>0</v>
      </c>
      <c r="J17" s="156">
        <v>4.99</v>
      </c>
      <c r="K17" s="155">
        <f t="shared" si="1"/>
        <v>9.2590000000000003</v>
      </c>
      <c r="L17" s="156">
        <v>0</v>
      </c>
      <c r="M17" s="156">
        <v>1.5</v>
      </c>
      <c r="N17" s="156">
        <v>0</v>
      </c>
      <c r="O17" s="156">
        <v>0</v>
      </c>
      <c r="P17" s="156">
        <v>4.7649999999999997</v>
      </c>
      <c r="Q17" s="156">
        <v>1.5</v>
      </c>
      <c r="R17" s="156">
        <v>0</v>
      </c>
      <c r="S17" s="156">
        <v>0</v>
      </c>
      <c r="T17" s="156">
        <v>0</v>
      </c>
      <c r="U17" s="156">
        <v>0</v>
      </c>
      <c r="V17" s="156">
        <v>1.4930000000000001</v>
      </c>
      <c r="W17" s="171">
        <f t="shared" si="2"/>
        <v>9.2579999999999991</v>
      </c>
      <c r="X17" s="259">
        <f t="shared" si="0"/>
        <v>1.0000000000012221E-3</v>
      </c>
      <c r="Y17" s="156">
        <v>0</v>
      </c>
      <c r="Z17" s="156">
        <v>0</v>
      </c>
      <c r="AA17" s="156">
        <v>0</v>
      </c>
      <c r="AB17" s="156">
        <v>1.5</v>
      </c>
      <c r="AC17" s="156">
        <v>0</v>
      </c>
      <c r="AD17" s="156" t="s">
        <v>198</v>
      </c>
    </row>
    <row r="18" spans="1:38" ht="25.5">
      <c r="A18" s="40">
        <v>10</v>
      </c>
      <c r="B18" s="27" t="s">
        <v>129</v>
      </c>
      <c r="C18" s="156">
        <v>0</v>
      </c>
      <c r="D18" s="156">
        <v>184.40199999999999</v>
      </c>
      <c r="E18" s="156">
        <v>0</v>
      </c>
      <c r="F18" s="156">
        <v>1.63</v>
      </c>
      <c r="G18" s="156">
        <v>0</v>
      </c>
      <c r="H18" s="156">
        <v>0</v>
      </c>
      <c r="I18" s="156">
        <v>0</v>
      </c>
      <c r="J18" s="156">
        <v>0</v>
      </c>
      <c r="K18" s="155">
        <f t="shared" si="1"/>
        <v>186.03199999999998</v>
      </c>
      <c r="L18" s="156">
        <v>0</v>
      </c>
      <c r="M18" s="156">
        <v>0</v>
      </c>
      <c r="N18" s="156">
        <v>0</v>
      </c>
      <c r="O18" s="156">
        <v>0</v>
      </c>
      <c r="P18" s="156">
        <v>54</v>
      </c>
      <c r="Q18" s="156">
        <v>0</v>
      </c>
      <c r="R18" s="156">
        <v>0</v>
      </c>
      <c r="S18" s="156">
        <v>0</v>
      </c>
      <c r="T18" s="156">
        <v>5</v>
      </c>
      <c r="U18" s="156">
        <v>0.4</v>
      </c>
      <c r="V18" s="156">
        <v>0</v>
      </c>
      <c r="W18" s="171">
        <f t="shared" si="2"/>
        <v>59.4</v>
      </c>
      <c r="X18" s="259">
        <f t="shared" si="0"/>
        <v>126.63199999999998</v>
      </c>
      <c r="Y18" s="156">
        <v>0</v>
      </c>
      <c r="Z18" s="156">
        <v>0</v>
      </c>
      <c r="AA18" s="156">
        <v>0</v>
      </c>
      <c r="AB18" s="156">
        <v>0</v>
      </c>
      <c r="AC18" s="156">
        <v>0</v>
      </c>
      <c r="AD18" s="156">
        <v>0</v>
      </c>
    </row>
    <row r="19" spans="1:38" ht="25.5">
      <c r="A19" s="41">
        <v>11</v>
      </c>
      <c r="B19" s="38" t="s">
        <v>33</v>
      </c>
      <c r="C19" s="156">
        <v>151.68299999999999</v>
      </c>
      <c r="D19" s="156">
        <v>0</v>
      </c>
      <c r="E19" s="156">
        <v>0</v>
      </c>
      <c r="F19" s="156">
        <v>1.1000000000000001</v>
      </c>
      <c r="G19" s="156">
        <v>15</v>
      </c>
      <c r="H19" s="156">
        <v>0</v>
      </c>
      <c r="I19" s="156">
        <v>0</v>
      </c>
      <c r="J19" s="156">
        <v>24.212</v>
      </c>
      <c r="K19" s="155">
        <f t="shared" si="1"/>
        <v>191.99499999999998</v>
      </c>
      <c r="L19" s="156">
        <v>11.58</v>
      </c>
      <c r="M19" s="156">
        <v>52</v>
      </c>
      <c r="N19" s="156">
        <v>22</v>
      </c>
      <c r="O19" s="156">
        <v>51</v>
      </c>
      <c r="P19" s="156">
        <v>15.5</v>
      </c>
      <c r="Q19" s="156">
        <v>0</v>
      </c>
      <c r="R19" s="156">
        <v>6.6</v>
      </c>
      <c r="S19" s="156">
        <v>3</v>
      </c>
      <c r="T19" s="156">
        <v>4</v>
      </c>
      <c r="U19" s="156">
        <v>24</v>
      </c>
      <c r="V19" s="156">
        <v>18.5</v>
      </c>
      <c r="W19" s="171">
        <f t="shared" si="2"/>
        <v>208.17999999999998</v>
      </c>
      <c r="X19" s="259">
        <f t="shared" si="0"/>
        <v>-16.185000000000002</v>
      </c>
      <c r="Y19" s="156">
        <v>0</v>
      </c>
      <c r="Z19" s="156">
        <v>0.8</v>
      </c>
      <c r="AA19" s="156">
        <v>0.4</v>
      </c>
      <c r="AB19" s="156">
        <v>6</v>
      </c>
      <c r="AC19" s="156">
        <v>40</v>
      </c>
      <c r="AD19" s="156">
        <v>0.8</v>
      </c>
    </row>
    <row r="20" spans="1:38" ht="25.5">
      <c r="A20" s="41">
        <v>12</v>
      </c>
      <c r="B20" s="26" t="s">
        <v>34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60</v>
      </c>
      <c r="K20" s="155">
        <f t="shared" si="1"/>
        <v>60</v>
      </c>
      <c r="L20" s="156">
        <v>10</v>
      </c>
      <c r="M20" s="156">
        <v>50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71">
        <f>SUM(L20:V20)</f>
        <v>60</v>
      </c>
      <c r="X20" s="259">
        <f t="shared" si="0"/>
        <v>0</v>
      </c>
      <c r="Y20" s="156">
        <v>0</v>
      </c>
      <c r="Z20" s="156">
        <v>0</v>
      </c>
      <c r="AA20" s="156">
        <v>0</v>
      </c>
      <c r="AB20" s="156">
        <v>10</v>
      </c>
      <c r="AC20" s="156">
        <v>15</v>
      </c>
      <c r="AD20" s="156">
        <v>0</v>
      </c>
    </row>
    <row r="21" spans="1:38" ht="25.5">
      <c r="A21" s="40">
        <v>13</v>
      </c>
      <c r="B21" s="27" t="s">
        <v>130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189</v>
      </c>
      <c r="J21" s="156">
        <v>38</v>
      </c>
      <c r="K21" s="155">
        <f>SUM(C21:J21)</f>
        <v>227</v>
      </c>
      <c r="L21" s="156">
        <v>0</v>
      </c>
      <c r="M21" s="156">
        <v>0</v>
      </c>
      <c r="N21" s="156">
        <v>0</v>
      </c>
      <c r="O21" s="156">
        <v>0</v>
      </c>
      <c r="P21" s="156">
        <v>49</v>
      </c>
      <c r="Q21" s="156">
        <v>2</v>
      </c>
      <c r="R21" s="156">
        <v>0</v>
      </c>
      <c r="S21" s="156">
        <v>0</v>
      </c>
      <c r="T21" s="156">
        <v>9</v>
      </c>
      <c r="U21" s="156">
        <v>167</v>
      </c>
      <c r="V21" s="156">
        <v>0</v>
      </c>
      <c r="W21" s="171">
        <f>SUM(L21:V21)</f>
        <v>227</v>
      </c>
      <c r="X21" s="259">
        <f t="shared" si="0"/>
        <v>0</v>
      </c>
      <c r="Y21" s="156">
        <v>0</v>
      </c>
      <c r="Z21" s="156">
        <v>1.5</v>
      </c>
      <c r="AA21" s="156">
        <v>2.2000000000000002</v>
      </c>
      <c r="AB21" s="156">
        <v>8.4</v>
      </c>
      <c r="AC21" s="156">
        <v>12</v>
      </c>
      <c r="AD21" s="156">
        <v>15.1</v>
      </c>
    </row>
    <row r="22" spans="1:38" ht="25.5">
      <c r="A22" s="41">
        <v>14</v>
      </c>
      <c r="B22" s="27" t="s">
        <v>131</v>
      </c>
      <c r="C22" s="156">
        <v>0</v>
      </c>
      <c r="D22" s="156">
        <v>0</v>
      </c>
      <c r="E22" s="156">
        <v>0</v>
      </c>
      <c r="F22" s="156">
        <v>1</v>
      </c>
      <c r="G22" s="156">
        <v>0</v>
      </c>
      <c r="H22" s="156">
        <v>0</v>
      </c>
      <c r="I22" s="156">
        <v>0</v>
      </c>
      <c r="J22" s="156">
        <v>84.1</v>
      </c>
      <c r="K22" s="155">
        <f t="shared" si="1"/>
        <v>85.1</v>
      </c>
      <c r="L22" s="156">
        <v>0</v>
      </c>
      <c r="M22" s="156">
        <v>56.5</v>
      </c>
      <c r="N22" s="156">
        <v>0</v>
      </c>
      <c r="O22" s="156">
        <v>0</v>
      </c>
      <c r="P22" s="156">
        <v>18.899999999999999</v>
      </c>
      <c r="Q22" s="156">
        <v>0</v>
      </c>
      <c r="R22" s="156">
        <v>1.8</v>
      </c>
      <c r="S22" s="156">
        <v>0</v>
      </c>
      <c r="T22" s="156">
        <v>0</v>
      </c>
      <c r="U22" s="156">
        <v>7.9</v>
      </c>
      <c r="V22" s="156">
        <v>0</v>
      </c>
      <c r="W22" s="171">
        <f t="shared" si="2"/>
        <v>85.100000000000009</v>
      </c>
      <c r="X22" s="259">
        <f t="shared" si="0"/>
        <v>0</v>
      </c>
      <c r="Y22" s="156">
        <v>0</v>
      </c>
      <c r="Z22" s="156">
        <v>10.6</v>
      </c>
      <c r="AA22" s="156">
        <v>0</v>
      </c>
      <c r="AB22" s="156">
        <v>1.3</v>
      </c>
      <c r="AC22" s="156">
        <v>0</v>
      </c>
      <c r="AD22" s="156">
        <v>0.8</v>
      </c>
    </row>
    <row r="23" spans="1:38" ht="25.5">
      <c r="A23" s="41">
        <v>15</v>
      </c>
      <c r="B23" s="27" t="s">
        <v>132</v>
      </c>
      <c r="C23" s="156">
        <v>238.31</v>
      </c>
      <c r="D23" s="156">
        <v>0</v>
      </c>
      <c r="E23" s="156">
        <v>0</v>
      </c>
      <c r="F23" s="156">
        <v>0</v>
      </c>
      <c r="G23" s="156">
        <v>10</v>
      </c>
      <c r="H23" s="156">
        <v>0</v>
      </c>
      <c r="I23" s="156">
        <v>0</v>
      </c>
      <c r="J23" s="156">
        <v>56.8</v>
      </c>
      <c r="K23" s="155">
        <f t="shared" si="1"/>
        <v>305.11</v>
      </c>
      <c r="L23" s="156">
        <v>154.04</v>
      </c>
      <c r="M23" s="156">
        <v>120.41</v>
      </c>
      <c r="N23" s="156">
        <v>0</v>
      </c>
      <c r="O23" s="156">
        <v>0</v>
      </c>
      <c r="P23" s="156">
        <v>2.4</v>
      </c>
      <c r="Q23" s="156">
        <v>0</v>
      </c>
      <c r="R23" s="156">
        <v>0.75</v>
      </c>
      <c r="S23" s="156">
        <v>0</v>
      </c>
      <c r="T23" s="156">
        <v>2.6</v>
      </c>
      <c r="U23" s="156">
        <v>24.4</v>
      </c>
      <c r="V23" s="156">
        <v>0.51</v>
      </c>
      <c r="W23" s="171">
        <f t="shared" si="2"/>
        <v>305.10999999999996</v>
      </c>
      <c r="X23" s="259">
        <f t="shared" si="0"/>
        <v>0</v>
      </c>
      <c r="Y23" s="156">
        <v>0.45</v>
      </c>
      <c r="Z23" s="156">
        <v>8.4</v>
      </c>
      <c r="AA23" s="156">
        <v>0.83</v>
      </c>
      <c r="AB23" s="156">
        <v>54.9</v>
      </c>
      <c r="AC23" s="156">
        <v>26.1</v>
      </c>
      <c r="AD23" s="156">
        <v>0.7</v>
      </c>
    </row>
    <row r="24" spans="1:38" ht="15">
      <c r="A24" s="40">
        <v>16</v>
      </c>
      <c r="B24" s="27" t="s">
        <v>133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160</v>
      </c>
      <c r="K24" s="155">
        <f t="shared" si="1"/>
        <v>160</v>
      </c>
      <c r="L24" s="156">
        <v>0</v>
      </c>
      <c r="M24" s="156">
        <v>0</v>
      </c>
      <c r="N24" s="156">
        <v>0</v>
      </c>
      <c r="O24" s="156">
        <v>0</v>
      </c>
      <c r="P24" s="156">
        <v>100</v>
      </c>
      <c r="Q24" s="156">
        <v>0</v>
      </c>
      <c r="R24" s="156">
        <v>60</v>
      </c>
      <c r="S24" s="156">
        <v>0</v>
      </c>
      <c r="T24" s="156">
        <v>0</v>
      </c>
      <c r="U24" s="156">
        <v>0</v>
      </c>
      <c r="V24" s="156">
        <v>0</v>
      </c>
      <c r="W24" s="171">
        <f t="shared" si="2"/>
        <v>160</v>
      </c>
      <c r="X24" s="259">
        <f t="shared" si="0"/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</row>
    <row r="25" spans="1:38" ht="14.85" customHeight="1">
      <c r="A25" s="41">
        <v>17</v>
      </c>
      <c r="B25" s="27" t="s">
        <v>135</v>
      </c>
      <c r="C25" s="156">
        <v>0</v>
      </c>
      <c r="D25" s="156">
        <v>0</v>
      </c>
      <c r="E25" s="156">
        <v>1800</v>
      </c>
      <c r="F25" s="156">
        <v>0</v>
      </c>
      <c r="G25" s="156">
        <v>0</v>
      </c>
      <c r="H25" s="156">
        <v>0</v>
      </c>
      <c r="I25" s="156">
        <v>0</v>
      </c>
      <c r="J25" s="156">
        <v>2000</v>
      </c>
      <c r="K25" s="155">
        <f t="shared" si="1"/>
        <v>3800</v>
      </c>
      <c r="L25" s="156">
        <v>0</v>
      </c>
      <c r="M25" s="156">
        <v>0</v>
      </c>
      <c r="N25" s="156">
        <v>0</v>
      </c>
      <c r="O25" s="156">
        <v>0</v>
      </c>
      <c r="P25" s="156">
        <v>310</v>
      </c>
      <c r="Q25" s="156">
        <v>0</v>
      </c>
      <c r="R25" s="156">
        <v>0</v>
      </c>
      <c r="S25" s="156">
        <v>0</v>
      </c>
      <c r="T25" s="156">
        <v>0</v>
      </c>
      <c r="U25" s="156">
        <v>970</v>
      </c>
      <c r="V25" s="156">
        <v>2520</v>
      </c>
      <c r="W25" s="171">
        <f t="shared" si="2"/>
        <v>3800</v>
      </c>
      <c r="X25" s="259">
        <f t="shared" si="0"/>
        <v>0</v>
      </c>
      <c r="Y25" s="156">
        <v>0</v>
      </c>
      <c r="Z25" s="156">
        <v>0</v>
      </c>
      <c r="AA25" s="156">
        <v>4000</v>
      </c>
      <c r="AB25" s="156">
        <v>58000</v>
      </c>
      <c r="AC25" s="156">
        <v>0</v>
      </c>
      <c r="AD25" s="156">
        <v>0</v>
      </c>
    </row>
    <row r="26" spans="1:38" ht="22.5" customHeight="1">
      <c r="A26" s="41">
        <v>18</v>
      </c>
      <c r="B26" s="27" t="s">
        <v>134</v>
      </c>
      <c r="C26" s="156">
        <v>0</v>
      </c>
      <c r="D26" s="156">
        <v>0</v>
      </c>
      <c r="E26" s="156">
        <v>0</v>
      </c>
      <c r="F26" s="156">
        <v>0.3</v>
      </c>
      <c r="G26" s="156">
        <v>0</v>
      </c>
      <c r="H26" s="156">
        <v>0</v>
      </c>
      <c r="I26" s="156">
        <v>0</v>
      </c>
      <c r="J26" s="156">
        <v>2.2999999999999998</v>
      </c>
      <c r="K26" s="155">
        <f t="shared" si="1"/>
        <v>2.5999999999999996</v>
      </c>
      <c r="L26" s="156">
        <v>2.6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71">
        <f t="shared" si="2"/>
        <v>2.6</v>
      </c>
      <c r="X26" s="259">
        <f t="shared" si="0"/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</row>
    <row r="27" spans="1:38" ht="25.5">
      <c r="A27" s="40">
        <v>19</v>
      </c>
      <c r="B27" s="27" t="s">
        <v>35</v>
      </c>
      <c r="C27" s="156">
        <v>119.31</v>
      </c>
      <c r="D27" s="156">
        <v>21.47</v>
      </c>
      <c r="E27" s="156">
        <v>0</v>
      </c>
      <c r="F27" s="156">
        <v>12</v>
      </c>
      <c r="G27" s="156">
        <v>15</v>
      </c>
      <c r="H27" s="156">
        <v>0</v>
      </c>
      <c r="I27" s="156">
        <v>154.24</v>
      </c>
      <c r="J27" s="156">
        <v>42.85</v>
      </c>
      <c r="K27" s="155">
        <f t="shared" si="1"/>
        <v>364.87</v>
      </c>
      <c r="L27" s="156">
        <v>205.65</v>
      </c>
      <c r="M27" s="156">
        <v>28.45</v>
      </c>
      <c r="N27" s="156">
        <v>9.6300000000000008</v>
      </c>
      <c r="O27" s="156">
        <v>0</v>
      </c>
      <c r="P27" s="156">
        <v>4.62</v>
      </c>
      <c r="Q27" s="156">
        <v>0</v>
      </c>
      <c r="R27" s="156">
        <v>11.37</v>
      </c>
      <c r="S27" s="156">
        <v>0</v>
      </c>
      <c r="T27" s="156">
        <v>0</v>
      </c>
      <c r="U27" s="156">
        <v>60.75</v>
      </c>
      <c r="V27" s="156">
        <v>44.4</v>
      </c>
      <c r="W27" s="171">
        <f t="shared" si="2"/>
        <v>364.86999999999995</v>
      </c>
      <c r="X27" s="259">
        <f t="shared" si="0"/>
        <v>0</v>
      </c>
      <c r="Y27" s="156">
        <v>0</v>
      </c>
      <c r="Z27" s="156">
        <v>20.36</v>
      </c>
      <c r="AA27" s="156">
        <v>0.23400000000000001</v>
      </c>
      <c r="AB27" s="156">
        <v>4.45</v>
      </c>
      <c r="AC27" s="156">
        <v>20.51</v>
      </c>
      <c r="AD27" s="156">
        <v>1.99</v>
      </c>
    </row>
    <row r="28" spans="1:38" ht="13.5" thickBot="1">
      <c r="A28" s="403" t="s">
        <v>36</v>
      </c>
      <c r="B28" s="404"/>
      <c r="C28" s="163">
        <f t="shared" ref="C28:H28" si="3">SUM(C9:C27)</f>
        <v>687.81099999999992</v>
      </c>
      <c r="D28" s="163">
        <f t="shared" si="3"/>
        <v>361.93200000000002</v>
      </c>
      <c r="E28" s="163">
        <f t="shared" si="3"/>
        <v>1868.3</v>
      </c>
      <c r="F28" s="163">
        <f t="shared" si="3"/>
        <v>18.079999999999998</v>
      </c>
      <c r="G28" s="163">
        <f t="shared" si="3"/>
        <v>94</v>
      </c>
      <c r="H28" s="163">
        <f t="shared" si="3"/>
        <v>165.184</v>
      </c>
      <c r="I28" s="163">
        <f>SUM(I9:I27)</f>
        <v>343.24</v>
      </c>
      <c r="J28" s="163">
        <f t="shared" ref="J28" si="4">SUM(J9:J27)</f>
        <v>2544.0540000000001</v>
      </c>
      <c r="K28" s="164">
        <f>SUM(D28:J28)</f>
        <v>5394.79</v>
      </c>
      <c r="L28" s="163">
        <f t="shared" ref="L28:AD28" si="5">SUM(L9:L27)</f>
        <v>396.2</v>
      </c>
      <c r="M28" s="163">
        <f t="shared" si="5"/>
        <v>324.73999999999995</v>
      </c>
      <c r="N28" s="163">
        <f t="shared" si="5"/>
        <v>49.62</v>
      </c>
      <c r="O28" s="163">
        <f t="shared" si="5"/>
        <v>55.87</v>
      </c>
      <c r="P28" s="163">
        <f t="shared" si="5"/>
        <v>904.67</v>
      </c>
      <c r="Q28" s="163">
        <f t="shared" si="5"/>
        <v>7.37</v>
      </c>
      <c r="R28" s="163">
        <f t="shared" si="5"/>
        <v>87.056000000000012</v>
      </c>
      <c r="S28" s="163">
        <f t="shared" si="5"/>
        <v>3</v>
      </c>
      <c r="T28" s="163">
        <f t="shared" si="5"/>
        <v>37.61</v>
      </c>
      <c r="U28" s="163">
        <f t="shared" si="5"/>
        <v>1401.2429999999999</v>
      </c>
      <c r="V28" s="163">
        <f t="shared" si="5"/>
        <v>2664.8009999999999</v>
      </c>
      <c r="W28" s="214">
        <f>SUM(W9:W27)</f>
        <v>5932.18</v>
      </c>
      <c r="X28" s="163">
        <f>SUM(X9:X27)</f>
        <v>150.42099999999999</v>
      </c>
      <c r="Y28" s="163">
        <f t="shared" si="5"/>
        <v>0.45</v>
      </c>
      <c r="Z28" s="163">
        <f t="shared" si="5"/>
        <v>46.79</v>
      </c>
      <c r="AA28" s="163">
        <f t="shared" si="5"/>
        <v>4005.404</v>
      </c>
      <c r="AB28" s="163">
        <f t="shared" si="5"/>
        <v>58109.527999999998</v>
      </c>
      <c r="AC28" s="163">
        <f t="shared" si="5"/>
        <v>138.934</v>
      </c>
      <c r="AD28" s="163">
        <f t="shared" si="5"/>
        <v>25.04</v>
      </c>
    </row>
    <row r="29" spans="1:38" ht="13.5" thickTop="1">
      <c r="A29" s="165"/>
      <c r="B29" s="165"/>
      <c r="C29" s="166"/>
      <c r="D29" s="166"/>
      <c r="E29" s="166"/>
      <c r="F29" s="166"/>
      <c r="G29" s="166"/>
      <c r="H29" s="166"/>
      <c r="I29" s="166"/>
      <c r="J29" s="167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68"/>
      <c r="X29" s="168"/>
      <c r="Y29" s="168"/>
      <c r="Z29" s="168"/>
      <c r="AA29" s="168"/>
      <c r="AB29" s="168"/>
      <c r="AC29" s="168"/>
      <c r="AD29" s="168"/>
    </row>
    <row r="30" spans="1:38">
      <c r="C30" s="74"/>
      <c r="D30" s="74"/>
      <c r="E30" s="74"/>
      <c r="F30" s="74"/>
      <c r="G30" s="74"/>
      <c r="H30" s="74"/>
      <c r="I30" s="74"/>
      <c r="J30" s="75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5"/>
      <c r="W30" s="76"/>
      <c r="X30" s="74"/>
      <c r="Y30" s="74"/>
      <c r="Z30" s="74"/>
      <c r="AA30" s="74"/>
      <c r="AB30" s="74"/>
      <c r="AC30" s="74"/>
      <c r="AD30" s="74"/>
      <c r="AE30" s="47"/>
      <c r="AF30" s="47"/>
      <c r="AG30" s="47"/>
      <c r="AH30" s="47"/>
      <c r="AI30" s="47"/>
      <c r="AJ30" s="47"/>
      <c r="AK30" s="47"/>
      <c r="AL30" s="47"/>
    </row>
    <row r="31" spans="1:38" s="12" customFormat="1" ht="26.25">
      <c r="A31" s="43"/>
      <c r="B31" s="44" t="s">
        <v>178</v>
      </c>
      <c r="C31" s="59">
        <v>0</v>
      </c>
      <c r="D31" s="59">
        <v>0</v>
      </c>
      <c r="E31" s="59">
        <v>0</v>
      </c>
      <c r="F31" s="59">
        <v>0</v>
      </c>
      <c r="G31" s="59">
        <v>14.074</v>
      </c>
      <c r="H31" s="59">
        <v>0</v>
      </c>
      <c r="I31" s="59">
        <v>0</v>
      </c>
      <c r="J31" s="59">
        <v>2.7050000000000001</v>
      </c>
      <c r="K31" s="155">
        <f>SUM(D31:J31)</f>
        <v>16.779</v>
      </c>
      <c r="L31" s="59">
        <v>0</v>
      </c>
      <c r="M31" s="59">
        <v>12.72</v>
      </c>
      <c r="N31" s="59">
        <v>0</v>
      </c>
      <c r="O31" s="59">
        <v>0</v>
      </c>
      <c r="P31" s="59">
        <v>2.59</v>
      </c>
      <c r="Q31" s="59">
        <v>0</v>
      </c>
      <c r="R31" s="59">
        <v>0.17199999999999999</v>
      </c>
      <c r="S31" s="59">
        <v>0</v>
      </c>
      <c r="T31" s="59">
        <v>0</v>
      </c>
      <c r="U31" s="59">
        <v>0</v>
      </c>
      <c r="V31" s="59">
        <v>1.3</v>
      </c>
      <c r="W31" s="155">
        <f>SUM(L31:V31)</f>
        <v>16.782</v>
      </c>
      <c r="X31" s="259">
        <f t="shared" ref="X31" si="6">K31-W31</f>
        <v>-3.0000000000001137E-3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0.82099999999999995</v>
      </c>
      <c r="AE31" s="46"/>
      <c r="AF31" s="46"/>
      <c r="AG31" s="46"/>
      <c r="AH31" s="46"/>
      <c r="AI31" s="46"/>
      <c r="AJ31" s="46"/>
      <c r="AK31" s="48"/>
      <c r="AL31" s="48"/>
    </row>
    <row r="32" spans="1:38">
      <c r="W32" s="45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23:38">
      <c r="W33" s="45"/>
      <c r="AD33" s="47"/>
      <c r="AE33" s="47"/>
      <c r="AF33" s="47"/>
      <c r="AG33" s="47"/>
      <c r="AH33" s="47"/>
      <c r="AI33" s="47"/>
      <c r="AJ33" s="47"/>
      <c r="AK33" s="47"/>
      <c r="AL33" s="47"/>
    </row>
    <row r="34" spans="23:38">
      <c r="AD34" s="47"/>
      <c r="AE34" s="47"/>
      <c r="AF34" s="47"/>
      <c r="AG34" s="47"/>
      <c r="AH34" s="47"/>
      <c r="AI34" s="47"/>
      <c r="AJ34" s="47"/>
      <c r="AK34" s="47"/>
      <c r="AL34" s="47"/>
    </row>
  </sheetData>
  <mergeCells count="32">
    <mergeCell ref="AC4:AC7"/>
    <mergeCell ref="AD4:AD7"/>
    <mergeCell ref="C6:C7"/>
    <mergeCell ref="D6:D7"/>
    <mergeCell ref="E6:E7"/>
    <mergeCell ref="AA4:AA7"/>
    <mergeCell ref="AB4:AB7"/>
    <mergeCell ref="N4:O6"/>
    <mergeCell ref="P4:Q6"/>
    <mergeCell ref="R4:S6"/>
    <mergeCell ref="T4:T6"/>
    <mergeCell ref="A28:B28"/>
    <mergeCell ref="U4:U7"/>
    <mergeCell ref="V4:V7"/>
    <mergeCell ref="Y4:Y7"/>
    <mergeCell ref="Z4:Z7"/>
    <mergeCell ref="W3:W7"/>
    <mergeCell ref="X3:X7"/>
    <mergeCell ref="Y3:AD3"/>
    <mergeCell ref="C4:E5"/>
    <mergeCell ref="F4:F7"/>
    <mergeCell ref="G4:G7"/>
    <mergeCell ref="H4:H7"/>
    <mergeCell ref="I4:I7"/>
    <mergeCell ref="J4:J7"/>
    <mergeCell ref="L4:M6"/>
    <mergeCell ref="L3:V3"/>
    <mergeCell ref="A1:E1"/>
    <mergeCell ref="A3:A8"/>
    <mergeCell ref="B3:B8"/>
    <mergeCell ref="C3:J3"/>
    <mergeCell ref="K3:K7"/>
  </mergeCells>
  <conditionalFormatting sqref="A29:AC30 Y31:AC31 AD2:IV2 A32:IV65537 L28:AC28 C28:J28 AE9:IV31 AD28:AD31 L9:T9 F9:J9 C9:E10 A31:V31">
    <cfRule type="cellIs" dxfId="131" priority="34" stopIfTrue="1" operator="equal">
      <formula>0</formula>
    </cfRule>
  </conditionalFormatting>
  <conditionalFormatting sqref="A9:A28 B9:B27 A2:AC2">
    <cfRule type="expression" dxfId="130" priority="35" stopIfTrue="1">
      <formula>0</formula>
    </cfRule>
  </conditionalFormatting>
  <conditionalFormatting sqref="Y9:AD9">
    <cfRule type="cellIs" dxfId="129" priority="33" stopIfTrue="1" operator="equal">
      <formula>0</formula>
    </cfRule>
  </conditionalFormatting>
  <conditionalFormatting sqref="F12:J12 F25:J26 F19:J19 F15:J15 C11:E27">
    <cfRule type="cellIs" dxfId="128" priority="32" stopIfTrue="1" operator="equal">
      <formula>0</formula>
    </cfRule>
  </conditionalFormatting>
  <conditionalFormatting sqref="F13:J14 F20:J24 F27:J27 F16:J18 F10:J11">
    <cfRule type="cellIs" dxfId="127" priority="31" stopIfTrue="1" operator="equal">
      <formula>0</formula>
    </cfRule>
  </conditionalFormatting>
  <conditionalFormatting sqref="L20:T24 L27:T27 L13:T14 L16:T18 L10:T11">
    <cfRule type="cellIs" dxfId="126" priority="30" stopIfTrue="1" operator="equal">
      <formula>0</formula>
    </cfRule>
  </conditionalFormatting>
  <conditionalFormatting sqref="Y10:AD11 Y16:AD18 Y13:AD14 Y27:AD27 Y20:AD24">
    <cfRule type="cellIs" dxfId="125" priority="29" stopIfTrue="1" operator="equal">
      <formula>0</formula>
    </cfRule>
  </conditionalFormatting>
  <conditionalFormatting sqref="L15:T15">
    <cfRule type="cellIs" dxfId="124" priority="28" stopIfTrue="1" operator="equal">
      <formula>0</formula>
    </cfRule>
  </conditionalFormatting>
  <conditionalFormatting sqref="Y15:AD15">
    <cfRule type="cellIs" dxfId="123" priority="27" stopIfTrue="1" operator="equal">
      <formula>0</formula>
    </cfRule>
  </conditionalFormatting>
  <conditionalFormatting sqref="L12:T12">
    <cfRule type="cellIs" dxfId="122" priority="26" stopIfTrue="1" operator="equal">
      <formula>0</formula>
    </cfRule>
  </conditionalFormatting>
  <conditionalFormatting sqref="Y12:AD12">
    <cfRule type="cellIs" dxfId="121" priority="25" stopIfTrue="1" operator="equal">
      <formula>0</formula>
    </cfRule>
  </conditionalFormatting>
  <conditionalFormatting sqref="L25:T25">
    <cfRule type="cellIs" dxfId="120" priority="24" stopIfTrue="1" operator="equal">
      <formula>0</formula>
    </cfRule>
  </conditionalFormatting>
  <conditionalFormatting sqref="Y25:AD25">
    <cfRule type="cellIs" dxfId="119" priority="23" stopIfTrue="1" operator="equal">
      <formula>0</formula>
    </cfRule>
  </conditionalFormatting>
  <conditionalFormatting sqref="L19:T19">
    <cfRule type="cellIs" dxfId="118" priority="22" stopIfTrue="1" operator="equal">
      <formula>0</formula>
    </cfRule>
  </conditionalFormatting>
  <conditionalFormatting sqref="Y19:AD19">
    <cfRule type="cellIs" dxfId="117" priority="21" stopIfTrue="1" operator="equal">
      <formula>0</formula>
    </cfRule>
  </conditionalFormatting>
  <conditionalFormatting sqref="L26:T26">
    <cfRule type="cellIs" dxfId="116" priority="20" stopIfTrue="1" operator="equal">
      <formula>0</formula>
    </cfRule>
  </conditionalFormatting>
  <conditionalFormatting sqref="Y26:AD26">
    <cfRule type="cellIs" dxfId="115" priority="19" stopIfTrue="1" operator="equal">
      <formula>0</formula>
    </cfRule>
  </conditionalFormatting>
  <conditionalFormatting sqref="C31:J31">
    <cfRule type="cellIs" dxfId="114" priority="18" stopIfTrue="1" operator="equal">
      <formula>0</formula>
    </cfRule>
  </conditionalFormatting>
  <conditionalFormatting sqref="Y31:AB31 K31:V31">
    <cfRule type="cellIs" dxfId="113" priority="17" stopIfTrue="1" operator="equal">
      <formula>0</formula>
    </cfRule>
  </conditionalFormatting>
  <conditionalFormatting sqref="K9:K28">
    <cfRule type="cellIs" dxfId="112" priority="16" stopIfTrue="1" operator="equal">
      <formula>0</formula>
    </cfRule>
  </conditionalFormatting>
  <conditionalFormatting sqref="W9:W27">
    <cfRule type="cellIs" dxfId="111" priority="15" stopIfTrue="1" operator="equal">
      <formula>0</formula>
    </cfRule>
  </conditionalFormatting>
  <conditionalFormatting sqref="U9:V9">
    <cfRule type="cellIs" dxfId="110" priority="14" stopIfTrue="1" operator="equal">
      <formula>0</formula>
    </cfRule>
  </conditionalFormatting>
  <conditionalFormatting sqref="U10:V11 U16:V18 U13:V14 U27:V27 U20:V24">
    <cfRule type="cellIs" dxfId="109" priority="13" stopIfTrue="1" operator="equal">
      <formula>0</formula>
    </cfRule>
  </conditionalFormatting>
  <conditionalFormatting sqref="U15:V15">
    <cfRule type="cellIs" dxfId="108" priority="12" stopIfTrue="1" operator="equal">
      <formula>0</formula>
    </cfRule>
  </conditionalFormatting>
  <conditionalFormatting sqref="U12:V12">
    <cfRule type="cellIs" dxfId="107" priority="11" stopIfTrue="1" operator="equal">
      <formula>0</formula>
    </cfRule>
  </conditionalFormatting>
  <conditionalFormatting sqref="U25:V25">
    <cfRule type="cellIs" dxfId="106" priority="10" stopIfTrue="1" operator="equal">
      <formula>0</formula>
    </cfRule>
  </conditionalFormatting>
  <conditionalFormatting sqref="U19:V19">
    <cfRule type="cellIs" dxfId="105" priority="9" stopIfTrue="1" operator="equal">
      <formula>0</formula>
    </cfRule>
  </conditionalFormatting>
  <conditionalFormatting sqref="U26:V26">
    <cfRule type="cellIs" dxfId="104" priority="8" stopIfTrue="1" operator="equal">
      <formula>0</formula>
    </cfRule>
  </conditionalFormatting>
  <conditionalFormatting sqref="W31">
    <cfRule type="cellIs" dxfId="103" priority="7" stopIfTrue="1" operator="equal">
      <formula>0</formula>
    </cfRule>
  </conditionalFormatting>
  <conditionalFormatting sqref="X9:X27">
    <cfRule type="cellIs" dxfId="102" priority="6" stopIfTrue="1" operator="equal">
      <formula>0</formula>
    </cfRule>
  </conditionalFormatting>
  <conditionalFormatting sqref="X31">
    <cfRule type="cellIs" dxfId="101" priority="5" stopIfTrue="1" operator="equal">
      <formula>0</formula>
    </cfRule>
  </conditionalFormatting>
  <conditionalFormatting sqref="C9:J10 L9:V10 Y9:AD10">
    <cfRule type="cellIs" dxfId="100" priority="4" operator="equal">
      <formula>0</formula>
    </cfRule>
  </conditionalFormatting>
  <conditionalFormatting sqref="K12 W12 W16">
    <cfRule type="cellIs" dxfId="99" priority="3" operator="equal">
      <formula>0</formula>
    </cfRule>
  </conditionalFormatting>
  <conditionalFormatting sqref="X31 X9:X27">
    <cfRule type="cellIs" dxfId="98" priority="1" operator="equal">
      <formula>0</formula>
    </cfRule>
    <cfRule type="cellIs" dxfId="97" priority="2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AL37"/>
  <sheetViews>
    <sheetView zoomScaleNormal="100" workbookViewId="0">
      <selection activeCell="K22" sqref="K22"/>
    </sheetView>
  </sheetViews>
  <sheetFormatPr defaultColWidth="10.28515625" defaultRowHeight="15.75"/>
  <cols>
    <col min="1" max="1" width="4" style="196" customWidth="1"/>
    <col min="2" max="2" width="24.85546875" style="196" customWidth="1"/>
    <col min="3" max="4" width="4.28515625" style="196" customWidth="1"/>
    <col min="5" max="5" width="5" style="196" customWidth="1"/>
    <col min="6" max="6" width="5.28515625" style="196" customWidth="1"/>
    <col min="7" max="7" width="4.7109375" style="196" customWidth="1"/>
    <col min="8" max="8" width="6.7109375" style="196" customWidth="1"/>
    <col min="9" max="9" width="5.5703125" style="196" customWidth="1"/>
    <col min="10" max="10" width="5.140625" style="196" customWidth="1"/>
    <col min="11" max="11" width="6" style="196" customWidth="1"/>
    <col min="12" max="12" width="5.28515625" style="196" customWidth="1"/>
    <col min="13" max="13" width="5.7109375" style="196" customWidth="1"/>
    <col min="14" max="14" width="5.42578125" style="196" customWidth="1"/>
    <col min="15" max="15" width="6.7109375" style="196" customWidth="1"/>
    <col min="16" max="16" width="6.5703125" style="196" customWidth="1"/>
    <col min="17" max="17" width="6.140625" style="196" customWidth="1"/>
    <col min="18" max="18" width="5.28515625" style="196" customWidth="1"/>
    <col min="19" max="20" width="5" style="196" customWidth="1"/>
    <col min="21" max="21" width="3.85546875" style="196" customWidth="1"/>
    <col min="22" max="22" width="4" style="196" customWidth="1"/>
    <col min="23" max="23" width="4.28515625" style="196" customWidth="1"/>
    <col min="24" max="24" width="4.140625" style="196" customWidth="1"/>
    <col min="25" max="26" width="5.85546875" style="196" customWidth="1"/>
    <col min="27" max="27" width="4.140625" style="196" customWidth="1"/>
    <col min="28" max="28" width="3.140625" style="196" customWidth="1"/>
    <col min="29" max="29" width="3.42578125" style="196" customWidth="1"/>
    <col min="30" max="30" width="3.85546875" style="196" customWidth="1"/>
    <col min="31" max="31" width="4.28515625" style="196" customWidth="1"/>
    <col min="32" max="32" width="3" style="196" customWidth="1"/>
    <col min="33" max="33" width="3.28515625" style="196" customWidth="1"/>
    <col min="34" max="36" width="3" style="196" customWidth="1"/>
    <col min="37" max="37" width="4.42578125" style="196" customWidth="1"/>
    <col min="38" max="16384" width="10.28515625" style="196"/>
  </cols>
  <sheetData>
    <row r="1" spans="1:38">
      <c r="A1" s="472" t="s">
        <v>175</v>
      </c>
      <c r="B1" s="472"/>
      <c r="C1" s="472"/>
      <c r="D1" s="472"/>
      <c r="E1" s="472"/>
    </row>
    <row r="2" spans="1:38" s="216" customFormat="1" ht="16.5" thickBot="1">
      <c r="A2" s="215" t="s">
        <v>183</v>
      </c>
      <c r="G2" s="217"/>
    </row>
    <row r="3" spans="1:38" ht="16.5" thickTop="1">
      <c r="A3" s="473" t="s">
        <v>0</v>
      </c>
      <c r="B3" s="475" t="s">
        <v>37</v>
      </c>
      <c r="C3" s="340" t="s">
        <v>1</v>
      </c>
      <c r="D3" s="340"/>
      <c r="E3" s="341"/>
      <c r="F3" s="350" t="s">
        <v>2</v>
      </c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2"/>
      <c r="W3" s="353" t="s">
        <v>54</v>
      </c>
      <c r="X3" s="354"/>
      <c r="Y3" s="354"/>
      <c r="Z3" s="355"/>
      <c r="AA3" s="359" t="s">
        <v>3</v>
      </c>
      <c r="AB3" s="360"/>
      <c r="AC3" s="360"/>
      <c r="AD3" s="360"/>
      <c r="AE3" s="360"/>
      <c r="AF3" s="361"/>
      <c r="AG3" s="305" t="s">
        <v>4</v>
      </c>
      <c r="AH3" s="307"/>
      <c r="AI3" s="307"/>
      <c r="AJ3" s="307"/>
      <c r="AK3" s="308"/>
    </row>
    <row r="4" spans="1:38">
      <c r="A4" s="474"/>
      <c r="B4" s="476"/>
      <c r="C4" s="342"/>
      <c r="D4" s="342"/>
      <c r="E4" s="343"/>
      <c r="F4" s="477" t="s">
        <v>5</v>
      </c>
      <c r="G4" s="323"/>
      <c r="H4" s="323"/>
      <c r="I4" s="323"/>
      <c r="J4" s="323"/>
      <c r="K4" s="323"/>
      <c r="L4" s="323"/>
      <c r="M4" s="323"/>
      <c r="N4" s="323"/>
      <c r="O4" s="339" t="s">
        <v>6</v>
      </c>
      <c r="P4" s="339"/>
      <c r="Q4" s="339"/>
      <c r="R4" s="478" t="s">
        <v>7</v>
      </c>
      <c r="S4" s="478"/>
      <c r="T4" s="478"/>
      <c r="U4" s="339" t="s">
        <v>8</v>
      </c>
      <c r="V4" s="479"/>
      <c r="W4" s="356"/>
      <c r="X4" s="357"/>
      <c r="Y4" s="357"/>
      <c r="Z4" s="358"/>
      <c r="AA4" s="311" t="s">
        <v>9</v>
      </c>
      <c r="AB4" s="339"/>
      <c r="AC4" s="339" t="s">
        <v>10</v>
      </c>
      <c r="AD4" s="339"/>
      <c r="AE4" s="339" t="s">
        <v>11</v>
      </c>
      <c r="AF4" s="309"/>
      <c r="AG4" s="474" t="s">
        <v>12</v>
      </c>
      <c r="AH4" s="339"/>
      <c r="AI4" s="339"/>
      <c r="AJ4" s="302" t="s">
        <v>13</v>
      </c>
      <c r="AK4" s="312" t="s">
        <v>65</v>
      </c>
    </row>
    <row r="5" spans="1:38" ht="15.75" customHeight="1">
      <c r="A5" s="474"/>
      <c r="B5" s="476"/>
      <c r="C5" s="365" t="s">
        <v>14</v>
      </c>
      <c r="D5" s="366" t="s">
        <v>58</v>
      </c>
      <c r="E5" s="368" t="s">
        <v>15</v>
      </c>
      <c r="F5" s="347" t="s">
        <v>66</v>
      </c>
      <c r="G5" s="301" t="s">
        <v>16</v>
      </c>
      <c r="H5" s="323" t="s">
        <v>17</v>
      </c>
      <c r="I5" s="323"/>
      <c r="J5" s="323"/>
      <c r="K5" s="323"/>
      <c r="L5" s="323"/>
      <c r="M5" s="323"/>
      <c r="N5" s="323"/>
      <c r="O5" s="339"/>
      <c r="P5" s="339"/>
      <c r="Q5" s="339"/>
      <c r="R5" s="478"/>
      <c r="S5" s="478"/>
      <c r="T5" s="478"/>
      <c r="U5" s="339"/>
      <c r="V5" s="479"/>
      <c r="W5" s="303" t="s">
        <v>18</v>
      </c>
      <c r="X5" s="300" t="s">
        <v>19</v>
      </c>
      <c r="Y5" s="300" t="s">
        <v>20</v>
      </c>
      <c r="Z5" s="362" t="s">
        <v>55</v>
      </c>
      <c r="AA5" s="364" t="s">
        <v>21</v>
      </c>
      <c r="AB5" s="301" t="s">
        <v>22</v>
      </c>
      <c r="AC5" s="323" t="s">
        <v>21</v>
      </c>
      <c r="AD5" s="301" t="s">
        <v>22</v>
      </c>
      <c r="AE5" s="323" t="s">
        <v>21</v>
      </c>
      <c r="AF5" s="324" t="s">
        <v>22</v>
      </c>
      <c r="AG5" s="477" t="s">
        <v>21</v>
      </c>
      <c r="AH5" s="481" t="s">
        <v>24</v>
      </c>
      <c r="AI5" s="301" t="s">
        <v>23</v>
      </c>
      <c r="AJ5" s="302"/>
      <c r="AK5" s="312"/>
    </row>
    <row r="6" spans="1:38" ht="75.75">
      <c r="A6" s="474"/>
      <c r="B6" s="476"/>
      <c r="C6" s="365"/>
      <c r="D6" s="367"/>
      <c r="E6" s="368"/>
      <c r="F6" s="348"/>
      <c r="G6" s="301"/>
      <c r="H6" s="197" t="s">
        <v>62</v>
      </c>
      <c r="I6" s="190" t="s">
        <v>24</v>
      </c>
      <c r="J6" s="190" t="s">
        <v>53</v>
      </c>
      <c r="K6" s="190" t="s">
        <v>25</v>
      </c>
      <c r="L6" s="190" t="s">
        <v>26</v>
      </c>
      <c r="M6" s="190" t="s">
        <v>27</v>
      </c>
      <c r="N6" s="190" t="s">
        <v>28</v>
      </c>
      <c r="O6" s="198" t="s">
        <v>29</v>
      </c>
      <c r="P6" s="198" t="s">
        <v>30</v>
      </c>
      <c r="Q6" s="198" t="s">
        <v>24</v>
      </c>
      <c r="R6" s="198" t="s">
        <v>31</v>
      </c>
      <c r="S6" s="198" t="s">
        <v>32</v>
      </c>
      <c r="T6" s="198" t="s">
        <v>30</v>
      </c>
      <c r="U6" s="198" t="s">
        <v>29</v>
      </c>
      <c r="V6" s="199" t="s">
        <v>30</v>
      </c>
      <c r="W6" s="304"/>
      <c r="X6" s="301"/>
      <c r="Y6" s="301"/>
      <c r="Z6" s="363"/>
      <c r="AA6" s="364"/>
      <c r="AB6" s="301"/>
      <c r="AC6" s="323"/>
      <c r="AD6" s="301"/>
      <c r="AE6" s="323"/>
      <c r="AF6" s="324"/>
      <c r="AG6" s="477"/>
      <c r="AH6" s="482"/>
      <c r="AI6" s="301"/>
      <c r="AJ6" s="302"/>
      <c r="AK6" s="480"/>
      <c r="AL6" s="218"/>
    </row>
    <row r="7" spans="1:38" ht="16.5" thickBot="1">
      <c r="A7" s="219"/>
      <c r="B7" s="220"/>
      <c r="C7" s="200">
        <v>1</v>
      </c>
      <c r="D7" s="201" t="s">
        <v>67</v>
      </c>
      <c r="E7" s="202">
        <v>2</v>
      </c>
      <c r="F7" s="203">
        <v>3</v>
      </c>
      <c r="G7" s="204">
        <v>4</v>
      </c>
      <c r="H7" s="204">
        <v>5</v>
      </c>
      <c r="I7" s="204">
        <v>6</v>
      </c>
      <c r="J7" s="204">
        <v>7</v>
      </c>
      <c r="K7" s="204">
        <v>8</v>
      </c>
      <c r="L7" s="204">
        <v>9</v>
      </c>
      <c r="M7" s="204">
        <v>10</v>
      </c>
      <c r="N7" s="204">
        <v>11</v>
      </c>
      <c r="O7" s="204">
        <v>12</v>
      </c>
      <c r="P7" s="204">
        <v>13</v>
      </c>
      <c r="Q7" s="204">
        <v>14</v>
      </c>
      <c r="R7" s="204">
        <v>15</v>
      </c>
      <c r="S7" s="204">
        <v>16</v>
      </c>
      <c r="T7" s="204">
        <v>17</v>
      </c>
      <c r="U7" s="204">
        <v>18</v>
      </c>
      <c r="V7" s="202">
        <v>19</v>
      </c>
      <c r="W7" s="200">
        <v>20</v>
      </c>
      <c r="X7" s="204">
        <v>21</v>
      </c>
      <c r="Y7" s="204">
        <v>22</v>
      </c>
      <c r="Z7" s="202">
        <v>23</v>
      </c>
      <c r="AA7" s="200">
        <v>24</v>
      </c>
      <c r="AB7" s="204">
        <v>25</v>
      </c>
      <c r="AC7" s="204">
        <v>26</v>
      </c>
      <c r="AD7" s="204">
        <v>27</v>
      </c>
      <c r="AE7" s="204">
        <v>28</v>
      </c>
      <c r="AF7" s="205">
        <v>29</v>
      </c>
      <c r="AG7" s="203">
        <v>30</v>
      </c>
      <c r="AH7" s="204">
        <v>31</v>
      </c>
      <c r="AI7" s="204">
        <v>32</v>
      </c>
      <c r="AJ7" s="202">
        <v>33</v>
      </c>
      <c r="AK7" s="221">
        <v>34</v>
      </c>
      <c r="AL7" s="218"/>
    </row>
    <row r="8" spans="1:38" ht="26.25" thickTop="1">
      <c r="A8" s="222">
        <v>1</v>
      </c>
      <c r="B8" s="223" t="s">
        <v>120</v>
      </c>
      <c r="C8" s="224">
        <v>18</v>
      </c>
      <c r="D8" s="224">
        <v>0</v>
      </c>
      <c r="E8" s="224">
        <v>0</v>
      </c>
      <c r="F8" s="224">
        <v>0</v>
      </c>
      <c r="G8" s="224">
        <v>0</v>
      </c>
      <c r="H8" s="224">
        <v>0</v>
      </c>
      <c r="I8" s="224">
        <v>0</v>
      </c>
      <c r="J8" s="224">
        <v>0</v>
      </c>
      <c r="K8" s="224">
        <v>0</v>
      </c>
      <c r="L8" s="224">
        <v>0</v>
      </c>
      <c r="M8" s="224">
        <v>0</v>
      </c>
      <c r="N8" s="224">
        <v>0</v>
      </c>
      <c r="O8" s="224">
        <v>694</v>
      </c>
      <c r="P8" s="224">
        <v>126870</v>
      </c>
      <c r="Q8" s="224">
        <v>58516</v>
      </c>
      <c r="R8" s="224">
        <v>0</v>
      </c>
      <c r="S8" s="224">
        <v>0</v>
      </c>
      <c r="T8" s="224">
        <v>0</v>
      </c>
      <c r="U8" s="224">
        <v>2</v>
      </c>
      <c r="V8" s="224">
        <v>162</v>
      </c>
      <c r="W8" s="224">
        <v>0</v>
      </c>
      <c r="X8" s="224">
        <v>0</v>
      </c>
      <c r="Y8" s="224">
        <v>0</v>
      </c>
      <c r="Z8" s="224">
        <v>2</v>
      </c>
      <c r="AA8" s="224">
        <v>0</v>
      </c>
      <c r="AB8" s="224">
        <v>0</v>
      </c>
      <c r="AC8" s="224">
        <v>0</v>
      </c>
      <c r="AD8" s="224">
        <v>0</v>
      </c>
      <c r="AE8" s="224">
        <v>0</v>
      </c>
      <c r="AF8" s="224">
        <v>0</v>
      </c>
      <c r="AG8" s="224">
        <v>2</v>
      </c>
      <c r="AH8" s="224">
        <v>0</v>
      </c>
      <c r="AI8" s="224">
        <v>1</v>
      </c>
      <c r="AJ8" s="224">
        <v>1</v>
      </c>
      <c r="AK8" s="224">
        <v>767</v>
      </c>
      <c r="AL8" s="218"/>
    </row>
    <row r="9" spans="1:38" s="161" customFormat="1" ht="25.5">
      <c r="A9" s="157">
        <v>2</v>
      </c>
      <c r="B9" s="189" t="s">
        <v>121</v>
      </c>
      <c r="C9" s="159">
        <v>24</v>
      </c>
      <c r="D9" s="159">
        <v>24</v>
      </c>
      <c r="E9" s="159" t="s">
        <v>168</v>
      </c>
      <c r="F9" s="159" t="s">
        <v>168</v>
      </c>
      <c r="G9" s="159" t="s">
        <v>168</v>
      </c>
      <c r="H9" s="159">
        <v>0</v>
      </c>
      <c r="I9" s="159" t="s">
        <v>168</v>
      </c>
      <c r="J9" s="159" t="s">
        <v>168</v>
      </c>
      <c r="K9" s="159" t="s">
        <v>168</v>
      </c>
      <c r="L9" s="159" t="s">
        <v>168</v>
      </c>
      <c r="M9" s="159" t="s">
        <v>168</v>
      </c>
      <c r="N9" s="159" t="s">
        <v>168</v>
      </c>
      <c r="O9" s="159">
        <v>17</v>
      </c>
      <c r="P9" s="159">
        <v>11226</v>
      </c>
      <c r="Q9" s="159">
        <v>4220</v>
      </c>
      <c r="R9" s="159">
        <v>0</v>
      </c>
      <c r="S9" s="159">
        <v>0</v>
      </c>
      <c r="T9" s="159">
        <v>0</v>
      </c>
      <c r="U9" s="159">
        <v>0</v>
      </c>
      <c r="V9" s="159">
        <v>0</v>
      </c>
      <c r="W9" s="159">
        <v>0</v>
      </c>
      <c r="X9" s="159">
        <v>0</v>
      </c>
      <c r="Y9" s="159">
        <v>0</v>
      </c>
      <c r="Z9" s="159">
        <v>0</v>
      </c>
      <c r="AA9" s="159">
        <v>0</v>
      </c>
      <c r="AB9" s="159">
        <v>0</v>
      </c>
      <c r="AC9" s="159">
        <v>0</v>
      </c>
      <c r="AD9" s="159">
        <v>0</v>
      </c>
      <c r="AE9" s="159">
        <v>0</v>
      </c>
      <c r="AF9" s="159">
        <v>0</v>
      </c>
      <c r="AG9" s="159">
        <v>0</v>
      </c>
      <c r="AH9" s="159">
        <v>0</v>
      </c>
      <c r="AI9" s="159">
        <v>0</v>
      </c>
      <c r="AJ9" s="159">
        <v>2</v>
      </c>
      <c r="AK9" s="159">
        <v>14</v>
      </c>
      <c r="AL9" s="160"/>
    </row>
    <row r="10" spans="1:38" ht="25.5">
      <c r="A10" s="222">
        <v>3</v>
      </c>
      <c r="B10" s="225" t="s">
        <v>122</v>
      </c>
      <c r="C10" s="224">
        <v>20</v>
      </c>
      <c r="D10" s="224">
        <v>17</v>
      </c>
      <c r="E10" s="224">
        <v>0</v>
      </c>
      <c r="F10" s="224">
        <v>0</v>
      </c>
      <c r="G10" s="224">
        <v>0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v>0</v>
      </c>
      <c r="N10" s="224">
        <v>0</v>
      </c>
      <c r="O10" s="224">
        <v>20</v>
      </c>
      <c r="P10" s="224">
        <v>18995</v>
      </c>
      <c r="Q10" s="224">
        <v>16732</v>
      </c>
      <c r="R10" s="224">
        <v>1</v>
      </c>
      <c r="S10" s="224">
        <v>4</v>
      </c>
      <c r="T10" s="224">
        <v>38</v>
      </c>
      <c r="U10" s="224">
        <v>3</v>
      </c>
      <c r="V10" s="224">
        <v>200</v>
      </c>
      <c r="W10" s="224">
        <v>0</v>
      </c>
      <c r="X10" s="224">
        <v>0</v>
      </c>
      <c r="Y10" s="224">
        <v>0</v>
      </c>
      <c r="Z10" s="224">
        <v>40</v>
      </c>
      <c r="AA10" s="224">
        <v>0</v>
      </c>
      <c r="AB10" s="224">
        <v>0</v>
      </c>
      <c r="AC10" s="224">
        <v>0</v>
      </c>
      <c r="AD10" s="224">
        <v>0</v>
      </c>
      <c r="AE10" s="224">
        <v>0</v>
      </c>
      <c r="AF10" s="224">
        <v>0</v>
      </c>
      <c r="AG10" s="224">
        <v>1</v>
      </c>
      <c r="AH10" s="224">
        <v>1</v>
      </c>
      <c r="AI10" s="224">
        <v>1</v>
      </c>
      <c r="AJ10" s="224">
        <v>1</v>
      </c>
      <c r="AK10" s="224">
        <v>33</v>
      </c>
      <c r="AL10" s="218"/>
    </row>
    <row r="11" spans="1:38" s="161" customFormat="1" ht="25.5">
      <c r="A11" s="157">
        <v>4</v>
      </c>
      <c r="B11" s="158" t="s">
        <v>124</v>
      </c>
      <c r="C11" s="159">
        <v>13</v>
      </c>
      <c r="D11" s="159">
        <v>13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18</v>
      </c>
      <c r="P11" s="159">
        <v>1323</v>
      </c>
      <c r="Q11" s="159">
        <v>0</v>
      </c>
      <c r="R11" s="159">
        <v>3</v>
      </c>
      <c r="S11" s="159">
        <v>9</v>
      </c>
      <c r="T11" s="159">
        <v>952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20</v>
      </c>
      <c r="AL11" s="160"/>
    </row>
    <row r="12" spans="1:38" s="161" customFormat="1" ht="25.5">
      <c r="A12" s="157">
        <v>5</v>
      </c>
      <c r="B12" s="158" t="s">
        <v>63</v>
      </c>
      <c r="C12" s="159">
        <v>4</v>
      </c>
      <c r="D12" s="159">
        <v>3</v>
      </c>
      <c r="E12" s="159">
        <v>0</v>
      </c>
      <c r="F12" s="159">
        <v>6</v>
      </c>
      <c r="G12" s="159">
        <v>1</v>
      </c>
      <c r="H12" s="159">
        <v>544</v>
      </c>
      <c r="I12" s="159">
        <v>310</v>
      </c>
      <c r="J12" s="159">
        <v>138</v>
      </c>
      <c r="K12" s="159">
        <v>0</v>
      </c>
      <c r="L12" s="159">
        <v>46</v>
      </c>
      <c r="M12" s="159">
        <v>0</v>
      </c>
      <c r="N12" s="159">
        <v>360</v>
      </c>
      <c r="O12" s="159">
        <v>23</v>
      </c>
      <c r="P12" s="159">
        <v>2358</v>
      </c>
      <c r="Q12" s="159">
        <v>1589</v>
      </c>
      <c r="R12" s="159">
        <v>10</v>
      </c>
      <c r="S12" s="159">
        <v>307</v>
      </c>
      <c r="T12" s="159">
        <v>128</v>
      </c>
      <c r="U12" s="159">
        <v>3</v>
      </c>
      <c r="V12" s="159">
        <v>78</v>
      </c>
      <c r="W12" s="159">
        <v>1</v>
      </c>
      <c r="X12" s="159">
        <v>1</v>
      </c>
      <c r="Y12" s="159">
        <v>0</v>
      </c>
      <c r="Z12" s="159">
        <v>208</v>
      </c>
      <c r="AA12" s="159">
        <v>6</v>
      </c>
      <c r="AB12" s="159">
        <v>1</v>
      </c>
      <c r="AC12" s="159">
        <v>2</v>
      </c>
      <c r="AD12" s="159">
        <v>0</v>
      </c>
      <c r="AE12" s="159">
        <v>2</v>
      </c>
      <c r="AF12" s="159">
        <v>0</v>
      </c>
      <c r="AG12" s="159">
        <v>1</v>
      </c>
      <c r="AH12" s="159">
        <v>1</v>
      </c>
      <c r="AI12" s="159">
        <v>2</v>
      </c>
      <c r="AJ12" s="159">
        <v>2</v>
      </c>
      <c r="AK12" s="159">
        <v>22</v>
      </c>
      <c r="AL12" s="160"/>
    </row>
    <row r="13" spans="1:38" ht="25.5">
      <c r="A13" s="222">
        <v>6</v>
      </c>
      <c r="B13" s="225" t="s">
        <v>125</v>
      </c>
      <c r="C13" s="224">
        <v>72</v>
      </c>
      <c r="D13" s="224">
        <v>46</v>
      </c>
      <c r="E13" s="224">
        <v>0</v>
      </c>
      <c r="F13" s="224">
        <v>0</v>
      </c>
      <c r="G13" s="224">
        <v>0</v>
      </c>
      <c r="H13" s="224">
        <v>0</v>
      </c>
      <c r="I13" s="224">
        <v>0</v>
      </c>
      <c r="J13" s="224">
        <v>0</v>
      </c>
      <c r="K13" s="224">
        <v>0</v>
      </c>
      <c r="L13" s="224">
        <v>0</v>
      </c>
      <c r="M13" s="224">
        <v>0</v>
      </c>
      <c r="N13" s="224">
        <v>0</v>
      </c>
      <c r="O13" s="224">
        <v>96</v>
      </c>
      <c r="P13" s="224">
        <v>20923</v>
      </c>
      <c r="Q13" s="224">
        <v>8450</v>
      </c>
      <c r="R13" s="224">
        <v>2</v>
      </c>
      <c r="S13" s="224">
        <v>12</v>
      </c>
      <c r="T13" s="224">
        <v>432</v>
      </c>
      <c r="U13" s="224">
        <v>2</v>
      </c>
      <c r="V13" s="224">
        <v>101</v>
      </c>
      <c r="W13" s="224">
        <v>0</v>
      </c>
      <c r="X13" s="224">
        <v>0</v>
      </c>
      <c r="Y13" s="224">
        <v>0</v>
      </c>
      <c r="Z13" s="224">
        <v>0</v>
      </c>
      <c r="AA13" s="224">
        <v>0</v>
      </c>
      <c r="AB13" s="224">
        <v>0</v>
      </c>
      <c r="AC13" s="224">
        <v>0</v>
      </c>
      <c r="AD13" s="224">
        <v>0</v>
      </c>
      <c r="AE13" s="224">
        <v>0</v>
      </c>
      <c r="AF13" s="224">
        <v>0</v>
      </c>
      <c r="AG13" s="224">
        <v>2</v>
      </c>
      <c r="AH13" s="224">
        <v>0</v>
      </c>
      <c r="AI13" s="224">
        <v>1</v>
      </c>
      <c r="AJ13" s="224">
        <v>1</v>
      </c>
      <c r="AK13" s="224">
        <v>50</v>
      </c>
      <c r="AL13" s="218"/>
    </row>
    <row r="14" spans="1:38" s="161" customFormat="1">
      <c r="A14" s="157">
        <v>7</v>
      </c>
      <c r="B14" s="158" t="s">
        <v>126</v>
      </c>
      <c r="C14" s="159">
        <v>20</v>
      </c>
      <c r="D14" s="159">
        <v>20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24</v>
      </c>
      <c r="P14" s="159">
        <v>6131</v>
      </c>
      <c r="Q14" s="159">
        <v>3000</v>
      </c>
      <c r="R14" s="159">
        <v>2</v>
      </c>
      <c r="S14" s="159">
        <v>26</v>
      </c>
      <c r="T14" s="159">
        <v>96</v>
      </c>
      <c r="U14" s="159">
        <v>1</v>
      </c>
      <c r="V14" s="159">
        <v>24</v>
      </c>
      <c r="W14" s="159">
        <v>0</v>
      </c>
      <c r="X14" s="159">
        <v>0</v>
      </c>
      <c r="Y14" s="159">
        <v>0</v>
      </c>
      <c r="Z14" s="159">
        <v>0</v>
      </c>
      <c r="AA14" s="159">
        <v>56</v>
      </c>
      <c r="AB14" s="159">
        <v>6</v>
      </c>
      <c r="AC14" s="159">
        <v>0</v>
      </c>
      <c r="AD14" s="159">
        <v>0</v>
      </c>
      <c r="AE14" s="159">
        <v>266</v>
      </c>
      <c r="AF14" s="159">
        <v>12</v>
      </c>
      <c r="AG14" s="159">
        <v>0</v>
      </c>
      <c r="AH14" s="159">
        <v>0</v>
      </c>
      <c r="AI14" s="159">
        <v>0</v>
      </c>
      <c r="AJ14" s="159">
        <v>2</v>
      </c>
      <c r="AK14" s="159">
        <v>60</v>
      </c>
      <c r="AL14" s="160"/>
    </row>
    <row r="15" spans="1:38" s="161" customFormat="1" ht="25.5">
      <c r="A15" s="157">
        <v>8</v>
      </c>
      <c r="B15" s="158" t="s">
        <v>127</v>
      </c>
      <c r="C15" s="159">
        <v>17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21</v>
      </c>
      <c r="P15" s="159">
        <v>13869</v>
      </c>
      <c r="Q15" s="159">
        <v>7434</v>
      </c>
      <c r="R15" s="159">
        <v>0</v>
      </c>
      <c r="S15" s="159">
        <v>0</v>
      </c>
      <c r="T15" s="159">
        <v>0</v>
      </c>
      <c r="U15" s="159">
        <v>3</v>
      </c>
      <c r="V15" s="159">
        <v>323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1</v>
      </c>
      <c r="AH15" s="159">
        <v>1</v>
      </c>
      <c r="AI15" s="159">
        <v>1</v>
      </c>
      <c r="AJ15" s="159">
        <v>2</v>
      </c>
      <c r="AK15" s="159">
        <v>17</v>
      </c>
      <c r="AL15" s="160"/>
    </row>
    <row r="16" spans="1:38" s="161" customFormat="1" ht="25.5">
      <c r="A16" s="157">
        <v>9</v>
      </c>
      <c r="B16" s="158" t="s">
        <v>128</v>
      </c>
      <c r="C16" s="159">
        <v>22</v>
      </c>
      <c r="D16" s="159">
        <v>22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16</v>
      </c>
      <c r="P16" s="159">
        <v>7496</v>
      </c>
      <c r="Q16" s="159">
        <v>0</v>
      </c>
      <c r="R16" s="159">
        <v>5</v>
      </c>
      <c r="S16" s="159">
        <v>35</v>
      </c>
      <c r="T16" s="159">
        <v>770</v>
      </c>
      <c r="U16" s="159">
        <v>0</v>
      </c>
      <c r="V16" s="159">
        <v>0</v>
      </c>
      <c r="W16" s="159">
        <v>0</v>
      </c>
      <c r="X16" s="159">
        <v>0</v>
      </c>
      <c r="Y16" s="159">
        <v>20</v>
      </c>
      <c r="Z16" s="159">
        <v>0</v>
      </c>
      <c r="AA16" s="159">
        <v>0</v>
      </c>
      <c r="AB16" s="159">
        <v>0</v>
      </c>
      <c r="AC16" s="159">
        <v>0</v>
      </c>
      <c r="AD16" s="159">
        <v>0</v>
      </c>
      <c r="AE16" s="159">
        <v>0</v>
      </c>
      <c r="AF16" s="159">
        <v>0</v>
      </c>
      <c r="AG16" s="159">
        <v>0</v>
      </c>
      <c r="AH16" s="159">
        <v>0</v>
      </c>
      <c r="AI16" s="159">
        <v>0</v>
      </c>
      <c r="AJ16" s="159">
        <v>0</v>
      </c>
      <c r="AK16" s="159">
        <v>6</v>
      </c>
      <c r="AL16" s="160"/>
    </row>
    <row r="17" spans="1:38" ht="25.5">
      <c r="A17" s="222">
        <v>10</v>
      </c>
      <c r="B17" s="225" t="s">
        <v>129</v>
      </c>
      <c r="C17" s="224">
        <v>26</v>
      </c>
      <c r="D17" s="224">
        <v>16</v>
      </c>
      <c r="E17" s="224">
        <v>135</v>
      </c>
      <c r="F17" s="224">
        <v>0</v>
      </c>
      <c r="G17" s="224">
        <v>0</v>
      </c>
      <c r="H17" s="224">
        <v>0</v>
      </c>
      <c r="I17" s="224">
        <v>0</v>
      </c>
      <c r="J17" s="224">
        <v>0</v>
      </c>
      <c r="K17" s="224">
        <v>0</v>
      </c>
      <c r="L17" s="224">
        <v>0</v>
      </c>
      <c r="M17" s="224">
        <v>0</v>
      </c>
      <c r="N17" s="224">
        <v>0</v>
      </c>
      <c r="O17" s="224">
        <v>16</v>
      </c>
      <c r="P17" s="224">
        <v>5245</v>
      </c>
      <c r="Q17" s="224">
        <v>5220</v>
      </c>
      <c r="R17" s="224">
        <v>2</v>
      </c>
      <c r="S17" s="224">
        <v>9</v>
      </c>
      <c r="T17" s="224">
        <v>132</v>
      </c>
      <c r="U17" s="224">
        <v>5</v>
      </c>
      <c r="V17" s="224">
        <v>1200</v>
      </c>
      <c r="W17" s="224">
        <v>0</v>
      </c>
      <c r="X17" s="224">
        <v>0</v>
      </c>
      <c r="Y17" s="224">
        <v>0</v>
      </c>
      <c r="Z17" s="224">
        <v>0</v>
      </c>
      <c r="AA17" s="224">
        <v>0</v>
      </c>
      <c r="AB17" s="224">
        <v>0</v>
      </c>
      <c r="AC17" s="224">
        <v>0</v>
      </c>
      <c r="AD17" s="224">
        <v>0</v>
      </c>
      <c r="AE17" s="224">
        <v>0</v>
      </c>
      <c r="AF17" s="224">
        <v>0</v>
      </c>
      <c r="AG17" s="224">
        <v>1</v>
      </c>
      <c r="AH17" s="224">
        <v>1</v>
      </c>
      <c r="AI17" s="224">
        <v>1</v>
      </c>
      <c r="AJ17" s="224">
        <v>1</v>
      </c>
      <c r="AK17" s="224">
        <v>35</v>
      </c>
      <c r="AL17" s="218"/>
    </row>
    <row r="18" spans="1:38" s="161" customFormat="1" ht="25.5">
      <c r="A18" s="157">
        <v>11</v>
      </c>
      <c r="B18" s="162" t="s">
        <v>33</v>
      </c>
      <c r="C18" s="159">
        <v>36</v>
      </c>
      <c r="D18" s="159">
        <v>31</v>
      </c>
      <c r="E18" s="159">
        <v>0</v>
      </c>
      <c r="F18" s="159">
        <v>72</v>
      </c>
      <c r="G18" s="159">
        <v>26</v>
      </c>
      <c r="H18" s="159">
        <v>18634</v>
      </c>
      <c r="I18" s="159">
        <v>4685</v>
      </c>
      <c r="J18" s="159">
        <v>2950</v>
      </c>
      <c r="K18" s="159">
        <v>857</v>
      </c>
      <c r="L18" s="159">
        <v>154</v>
      </c>
      <c r="M18" s="159">
        <v>348</v>
      </c>
      <c r="N18" s="159">
        <v>14325</v>
      </c>
      <c r="O18" s="159">
        <v>247</v>
      </c>
      <c r="P18" s="159">
        <v>32432</v>
      </c>
      <c r="Q18" s="159">
        <v>5202</v>
      </c>
      <c r="R18" s="159">
        <v>12</v>
      </c>
      <c r="S18" s="159">
        <v>44</v>
      </c>
      <c r="T18" s="159">
        <v>185</v>
      </c>
      <c r="U18" s="159">
        <v>3</v>
      </c>
      <c r="V18" s="159">
        <v>100</v>
      </c>
      <c r="W18" s="159">
        <v>49</v>
      </c>
      <c r="X18" s="159">
        <v>44</v>
      </c>
      <c r="Y18" s="159">
        <v>120</v>
      </c>
      <c r="Z18" s="159">
        <v>0</v>
      </c>
      <c r="AA18" s="159">
        <v>0</v>
      </c>
      <c r="AB18" s="159">
        <v>0</v>
      </c>
      <c r="AC18" s="159">
        <v>7</v>
      </c>
      <c r="AD18" s="159">
        <v>0</v>
      </c>
      <c r="AE18" s="159">
        <v>0</v>
      </c>
      <c r="AF18" s="159">
        <v>0</v>
      </c>
      <c r="AG18" s="159">
        <v>1</v>
      </c>
      <c r="AH18" s="159">
        <v>0</v>
      </c>
      <c r="AI18" s="159">
        <v>0</v>
      </c>
      <c r="AJ18" s="159">
        <v>0</v>
      </c>
      <c r="AK18" s="159">
        <v>5</v>
      </c>
      <c r="AL18" s="160"/>
    </row>
    <row r="19" spans="1:38" ht="25.5">
      <c r="A19" s="222">
        <v>12</v>
      </c>
      <c r="B19" s="223" t="s">
        <v>34</v>
      </c>
      <c r="C19" s="224">
        <v>14</v>
      </c>
      <c r="D19" s="224">
        <v>10</v>
      </c>
      <c r="E19" s="224">
        <v>0</v>
      </c>
      <c r="F19" s="224">
        <v>23</v>
      </c>
      <c r="G19" s="224">
        <v>0</v>
      </c>
      <c r="H19" s="224">
        <v>1043</v>
      </c>
      <c r="I19" s="224">
        <v>1</v>
      </c>
      <c r="J19" s="224">
        <v>0</v>
      </c>
      <c r="K19" s="224">
        <v>992</v>
      </c>
      <c r="L19" s="224">
        <v>0</v>
      </c>
      <c r="M19" s="224">
        <v>0</v>
      </c>
      <c r="N19" s="224">
        <v>51</v>
      </c>
      <c r="O19" s="224">
        <v>1</v>
      </c>
      <c r="P19" s="224">
        <v>18</v>
      </c>
      <c r="Q19" s="224">
        <v>3</v>
      </c>
      <c r="R19" s="224">
        <v>1</v>
      </c>
      <c r="S19" s="224">
        <v>14</v>
      </c>
      <c r="T19" s="224">
        <v>56</v>
      </c>
      <c r="U19" s="224">
        <v>0</v>
      </c>
      <c r="V19" s="224">
        <v>0</v>
      </c>
      <c r="W19" s="224">
        <v>26</v>
      </c>
      <c r="X19" s="224">
        <v>6</v>
      </c>
      <c r="Y19" s="224">
        <v>6</v>
      </c>
      <c r="Z19" s="224">
        <v>0</v>
      </c>
      <c r="AA19" s="224">
        <v>0</v>
      </c>
      <c r="AB19" s="224">
        <v>0</v>
      </c>
      <c r="AC19" s="224">
        <v>0</v>
      </c>
      <c r="AD19" s="224">
        <v>0</v>
      </c>
      <c r="AE19" s="224">
        <v>38</v>
      </c>
      <c r="AF19" s="224">
        <v>2</v>
      </c>
      <c r="AG19" s="224">
        <v>0</v>
      </c>
      <c r="AH19" s="224">
        <v>0</v>
      </c>
      <c r="AI19" s="224">
        <v>0</v>
      </c>
      <c r="AJ19" s="224">
        <v>0</v>
      </c>
      <c r="AK19" s="224">
        <v>38</v>
      </c>
      <c r="AL19" s="218"/>
    </row>
    <row r="20" spans="1:38" ht="25.5">
      <c r="A20" s="222">
        <v>13</v>
      </c>
      <c r="B20" s="225" t="s">
        <v>130</v>
      </c>
      <c r="C20" s="224">
        <v>67</v>
      </c>
      <c r="D20" s="224">
        <v>67</v>
      </c>
      <c r="E20" s="224">
        <v>0</v>
      </c>
      <c r="F20" s="224">
        <v>0</v>
      </c>
      <c r="G20" s="224">
        <v>0</v>
      </c>
      <c r="H20" s="224">
        <v>0</v>
      </c>
      <c r="I20" s="224">
        <v>0</v>
      </c>
      <c r="J20" s="224">
        <v>0</v>
      </c>
      <c r="K20" s="224">
        <v>0</v>
      </c>
      <c r="L20" s="224">
        <v>0</v>
      </c>
      <c r="M20" s="224">
        <v>0</v>
      </c>
      <c r="N20" s="224">
        <v>0</v>
      </c>
      <c r="O20" s="224">
        <v>92</v>
      </c>
      <c r="P20" s="224">
        <v>13365</v>
      </c>
      <c r="Q20" s="224">
        <v>1209</v>
      </c>
      <c r="R20" s="224">
        <v>0</v>
      </c>
      <c r="S20" s="224">
        <v>0</v>
      </c>
      <c r="T20" s="224">
        <v>0</v>
      </c>
      <c r="U20" s="224">
        <v>7</v>
      </c>
      <c r="V20" s="224">
        <v>59</v>
      </c>
      <c r="W20" s="224">
        <v>0</v>
      </c>
      <c r="X20" s="224">
        <v>0</v>
      </c>
      <c r="Y20" s="224">
        <v>0</v>
      </c>
      <c r="Z20" s="224">
        <v>0</v>
      </c>
      <c r="AA20" s="224">
        <v>0</v>
      </c>
      <c r="AB20" s="224">
        <v>0</v>
      </c>
      <c r="AC20" s="224">
        <v>0</v>
      </c>
      <c r="AD20" s="224">
        <v>0</v>
      </c>
      <c r="AE20" s="224">
        <v>0</v>
      </c>
      <c r="AF20" s="224">
        <v>0</v>
      </c>
      <c r="AG20" s="224">
        <v>4</v>
      </c>
      <c r="AH20" s="224">
        <v>1</v>
      </c>
      <c r="AI20" s="224">
        <v>3</v>
      </c>
      <c r="AJ20" s="224">
        <v>8</v>
      </c>
      <c r="AK20" s="224">
        <v>0</v>
      </c>
      <c r="AL20" s="218"/>
    </row>
    <row r="21" spans="1:38" ht="25.5">
      <c r="A21" s="222">
        <v>14</v>
      </c>
      <c r="B21" s="225" t="s">
        <v>131</v>
      </c>
      <c r="C21" s="224">
        <v>1</v>
      </c>
      <c r="D21" s="224">
        <v>1</v>
      </c>
      <c r="E21" s="224">
        <v>493</v>
      </c>
      <c r="F21" s="224">
        <v>10</v>
      </c>
      <c r="G21" s="224">
        <v>1</v>
      </c>
      <c r="H21" s="224">
        <v>647</v>
      </c>
      <c r="I21" s="224">
        <v>234</v>
      </c>
      <c r="J21" s="224">
        <v>6</v>
      </c>
      <c r="K21" s="224">
        <v>31</v>
      </c>
      <c r="L21" s="224">
        <v>34</v>
      </c>
      <c r="M21" s="224">
        <v>39</v>
      </c>
      <c r="N21" s="224">
        <v>537</v>
      </c>
      <c r="O21" s="224">
        <v>2</v>
      </c>
      <c r="P21" s="224">
        <v>164</v>
      </c>
      <c r="Q21" s="224">
        <v>73</v>
      </c>
      <c r="R21" s="224">
        <v>0</v>
      </c>
      <c r="S21" s="224">
        <v>0</v>
      </c>
      <c r="T21" s="224">
        <v>0</v>
      </c>
      <c r="U21" s="224">
        <v>0</v>
      </c>
      <c r="V21" s="224">
        <v>0</v>
      </c>
      <c r="W21" s="224">
        <v>0</v>
      </c>
      <c r="X21" s="224">
        <v>8</v>
      </c>
      <c r="Y21" s="224">
        <v>17</v>
      </c>
      <c r="Z21" s="224">
        <v>0</v>
      </c>
      <c r="AA21" s="224">
        <v>1</v>
      </c>
      <c r="AB21" s="224">
        <v>0</v>
      </c>
      <c r="AC21" s="224">
        <v>1</v>
      </c>
      <c r="AD21" s="224">
        <v>0</v>
      </c>
      <c r="AE21" s="224">
        <v>0</v>
      </c>
      <c r="AF21" s="224">
        <v>0</v>
      </c>
      <c r="AG21" s="224">
        <v>2</v>
      </c>
      <c r="AH21" s="224">
        <v>1</v>
      </c>
      <c r="AI21" s="224">
        <v>0</v>
      </c>
      <c r="AJ21" s="224">
        <v>0</v>
      </c>
      <c r="AK21" s="224">
        <v>23</v>
      </c>
      <c r="AL21" s="218"/>
    </row>
    <row r="22" spans="1:38" ht="25.5">
      <c r="A22" s="222">
        <v>15</v>
      </c>
      <c r="B22" s="225" t="s">
        <v>132</v>
      </c>
      <c r="C22" s="224">
        <v>18</v>
      </c>
      <c r="D22" s="224">
        <v>14</v>
      </c>
      <c r="E22" s="224">
        <v>0</v>
      </c>
      <c r="F22" s="224">
        <v>375</v>
      </c>
      <c r="G22" s="224">
        <v>0</v>
      </c>
      <c r="H22" s="224">
        <v>3663</v>
      </c>
      <c r="I22" s="224">
        <v>1135</v>
      </c>
      <c r="J22" s="224">
        <v>120</v>
      </c>
      <c r="K22" s="224">
        <v>0</v>
      </c>
      <c r="L22" s="224">
        <v>0</v>
      </c>
      <c r="M22" s="224">
        <v>0</v>
      </c>
      <c r="N22" s="224">
        <v>3543</v>
      </c>
      <c r="O22" s="224">
        <v>9</v>
      </c>
      <c r="P22" s="224">
        <v>2778</v>
      </c>
      <c r="Q22" s="224">
        <v>1151</v>
      </c>
      <c r="R22" s="224">
        <v>0</v>
      </c>
      <c r="S22" s="224">
        <v>0</v>
      </c>
      <c r="T22" s="224">
        <v>0</v>
      </c>
      <c r="U22" s="224">
        <v>8</v>
      </c>
      <c r="V22" s="224">
        <v>199</v>
      </c>
      <c r="W22" s="224">
        <v>0</v>
      </c>
      <c r="X22" s="224">
        <v>0</v>
      </c>
      <c r="Y22" s="224">
        <v>489</v>
      </c>
      <c r="Z22" s="224">
        <v>0</v>
      </c>
      <c r="AA22" s="224">
        <v>0</v>
      </c>
      <c r="AB22" s="224">
        <v>0</v>
      </c>
      <c r="AC22" s="224">
        <v>0</v>
      </c>
      <c r="AD22" s="224">
        <v>0</v>
      </c>
      <c r="AE22" s="224">
        <v>0</v>
      </c>
      <c r="AF22" s="224">
        <v>0</v>
      </c>
      <c r="AG22" s="224">
        <v>2</v>
      </c>
      <c r="AH22" s="224">
        <v>1</v>
      </c>
      <c r="AI22" s="224">
        <v>1</v>
      </c>
      <c r="AJ22" s="224">
        <v>2</v>
      </c>
      <c r="AK22" s="224">
        <v>0</v>
      </c>
      <c r="AL22" s="218"/>
    </row>
    <row r="23" spans="1:38" s="161" customFormat="1">
      <c r="A23" s="157">
        <v>16</v>
      </c>
      <c r="B23" s="158" t="s">
        <v>133</v>
      </c>
      <c r="C23" s="159">
        <v>60</v>
      </c>
      <c r="D23" s="159">
        <v>60</v>
      </c>
      <c r="E23" s="159">
        <v>125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54</v>
      </c>
      <c r="P23" s="159">
        <v>17242</v>
      </c>
      <c r="Q23" s="159">
        <v>802</v>
      </c>
      <c r="R23" s="159">
        <v>78</v>
      </c>
      <c r="S23" s="159">
        <v>50</v>
      </c>
      <c r="T23" s="159">
        <v>1450</v>
      </c>
      <c r="U23" s="159">
        <v>0</v>
      </c>
      <c r="V23" s="159">
        <v>7040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1</v>
      </c>
      <c r="AH23" s="159">
        <v>1</v>
      </c>
      <c r="AI23" s="159">
        <v>0</v>
      </c>
      <c r="AJ23" s="159">
        <v>0</v>
      </c>
      <c r="AK23" s="159">
        <v>65</v>
      </c>
      <c r="AL23" s="160"/>
    </row>
    <row r="24" spans="1:38">
      <c r="A24" s="222">
        <v>17</v>
      </c>
      <c r="B24" s="158" t="s">
        <v>135</v>
      </c>
      <c r="C24" s="224">
        <v>1</v>
      </c>
      <c r="D24" s="224">
        <v>0</v>
      </c>
      <c r="E24" s="224">
        <v>10521</v>
      </c>
      <c r="F24" s="224">
        <v>3</v>
      </c>
      <c r="G24" s="224">
        <v>0</v>
      </c>
      <c r="H24" s="224">
        <v>263</v>
      </c>
      <c r="I24" s="224">
        <v>0</v>
      </c>
      <c r="J24" s="224">
        <v>0</v>
      </c>
      <c r="K24" s="224">
        <v>0</v>
      </c>
      <c r="L24" s="224">
        <v>0</v>
      </c>
      <c r="M24" s="224">
        <v>0</v>
      </c>
      <c r="N24" s="224">
        <v>263</v>
      </c>
      <c r="O24" s="224">
        <v>4</v>
      </c>
      <c r="P24" s="224">
        <v>5831</v>
      </c>
      <c r="Q24" s="224">
        <v>2750</v>
      </c>
      <c r="R24" s="224">
        <v>3</v>
      </c>
      <c r="S24" s="224">
        <v>21</v>
      </c>
      <c r="T24" s="224">
        <v>7560</v>
      </c>
      <c r="U24" s="224">
        <v>0</v>
      </c>
      <c r="V24" s="224">
        <v>0</v>
      </c>
      <c r="W24" s="224">
        <v>0</v>
      </c>
      <c r="X24" s="224">
        <v>0</v>
      </c>
      <c r="Y24" s="224">
        <v>10</v>
      </c>
      <c r="Z24" s="224">
        <v>0</v>
      </c>
      <c r="AA24" s="224">
        <v>0</v>
      </c>
      <c r="AB24" s="224">
        <v>0</v>
      </c>
      <c r="AC24" s="224">
        <v>0</v>
      </c>
      <c r="AD24" s="224">
        <v>0</v>
      </c>
      <c r="AE24" s="224">
        <v>0</v>
      </c>
      <c r="AF24" s="224">
        <v>0</v>
      </c>
      <c r="AG24" s="224">
        <v>10</v>
      </c>
      <c r="AH24" s="224">
        <v>0</v>
      </c>
      <c r="AI24" s="224">
        <v>5</v>
      </c>
      <c r="AJ24" s="224">
        <v>27</v>
      </c>
      <c r="AK24" s="224">
        <v>320</v>
      </c>
      <c r="AL24" s="218"/>
    </row>
    <row r="25" spans="1:38" s="161" customFormat="1" ht="25.5">
      <c r="A25" s="157">
        <v>18</v>
      </c>
      <c r="B25" s="158" t="s">
        <v>134</v>
      </c>
      <c r="C25" s="159">
        <v>5</v>
      </c>
      <c r="D25" s="159">
        <v>5</v>
      </c>
      <c r="E25" s="159">
        <v>238</v>
      </c>
      <c r="F25" s="159">
        <v>2</v>
      </c>
      <c r="G25" s="159">
        <v>2</v>
      </c>
      <c r="H25" s="159">
        <v>451</v>
      </c>
      <c r="I25" s="159">
        <v>192</v>
      </c>
      <c r="J25" s="159">
        <v>124</v>
      </c>
      <c r="K25" s="159">
        <v>223</v>
      </c>
      <c r="L25" s="159">
        <v>76</v>
      </c>
      <c r="M25" s="159">
        <v>28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4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5</v>
      </c>
      <c r="AL25" s="160"/>
    </row>
    <row r="26" spans="1:38" s="161" customFormat="1" ht="25.5">
      <c r="A26" s="157">
        <v>19</v>
      </c>
      <c r="B26" s="158" t="s">
        <v>35</v>
      </c>
      <c r="C26" s="159">
        <v>89</v>
      </c>
      <c r="D26" s="159">
        <v>89</v>
      </c>
      <c r="E26" s="159">
        <v>0</v>
      </c>
      <c r="F26" s="159">
        <v>49</v>
      </c>
      <c r="G26" s="159">
        <v>6</v>
      </c>
      <c r="H26" s="159">
        <v>24218</v>
      </c>
      <c r="I26" s="159">
        <v>12109</v>
      </c>
      <c r="J26" s="159">
        <v>810</v>
      </c>
      <c r="K26" s="159">
        <v>78</v>
      </c>
      <c r="L26" s="159">
        <v>114</v>
      </c>
      <c r="M26" s="159">
        <v>216</v>
      </c>
      <c r="N26" s="159">
        <v>23000</v>
      </c>
      <c r="O26" s="159">
        <v>6</v>
      </c>
      <c r="P26" s="159">
        <v>4550</v>
      </c>
      <c r="Q26" s="159">
        <v>3034</v>
      </c>
      <c r="R26" s="159">
        <v>4</v>
      </c>
      <c r="S26" s="159">
        <v>6</v>
      </c>
      <c r="T26" s="159">
        <v>426</v>
      </c>
      <c r="U26" s="159">
        <v>6</v>
      </c>
      <c r="V26" s="159">
        <v>246</v>
      </c>
      <c r="W26" s="159">
        <v>38</v>
      </c>
      <c r="X26" s="159">
        <v>22</v>
      </c>
      <c r="Y26" s="159">
        <v>960</v>
      </c>
      <c r="Z26" s="159">
        <v>100</v>
      </c>
      <c r="AA26" s="159">
        <v>98</v>
      </c>
      <c r="AB26" s="159">
        <v>8</v>
      </c>
      <c r="AC26" s="159">
        <v>35</v>
      </c>
      <c r="AD26" s="159">
        <v>2</v>
      </c>
      <c r="AE26" s="159">
        <v>0</v>
      </c>
      <c r="AF26" s="159">
        <v>0</v>
      </c>
      <c r="AG26" s="159">
        <v>2</v>
      </c>
      <c r="AH26" s="159">
        <v>2</v>
      </c>
      <c r="AI26" s="159">
        <v>1</v>
      </c>
      <c r="AJ26" s="159">
        <v>1</v>
      </c>
      <c r="AK26" s="159">
        <v>588</v>
      </c>
      <c r="AL26" s="160"/>
    </row>
    <row r="27" spans="1:38" ht="16.5" thickBot="1">
      <c r="A27" s="321" t="s">
        <v>36</v>
      </c>
      <c r="B27" s="483"/>
      <c r="C27" s="62">
        <v>527</v>
      </c>
      <c r="D27" s="62">
        <v>438</v>
      </c>
      <c r="E27" s="62">
        <v>11512</v>
      </c>
      <c r="F27" s="62">
        <v>540</v>
      </c>
      <c r="G27" s="62">
        <v>36</v>
      </c>
      <c r="H27" s="62">
        <v>49463</v>
      </c>
      <c r="I27" s="62">
        <v>18666</v>
      </c>
      <c r="J27" s="62">
        <v>4148</v>
      </c>
      <c r="K27" s="62">
        <v>2181</v>
      </c>
      <c r="L27" s="62">
        <v>424</v>
      </c>
      <c r="M27" s="62">
        <v>631</v>
      </c>
      <c r="N27" s="62">
        <v>42079</v>
      </c>
      <c r="O27" s="62">
        <v>1360</v>
      </c>
      <c r="P27" s="62">
        <v>290816</v>
      </c>
      <c r="Q27" s="62">
        <v>119385</v>
      </c>
      <c r="R27" s="62">
        <v>123</v>
      </c>
      <c r="S27" s="62">
        <v>537</v>
      </c>
      <c r="T27" s="62">
        <v>12225</v>
      </c>
      <c r="U27" s="62">
        <v>43</v>
      </c>
      <c r="V27" s="62">
        <v>9732</v>
      </c>
      <c r="W27" s="62">
        <v>114</v>
      </c>
      <c r="X27" s="62">
        <v>81</v>
      </c>
      <c r="Y27" s="62">
        <v>1622</v>
      </c>
      <c r="Z27" s="62">
        <v>350</v>
      </c>
      <c r="AA27" s="62">
        <v>161</v>
      </c>
      <c r="AB27" s="62">
        <v>15</v>
      </c>
      <c r="AC27" s="62">
        <v>49</v>
      </c>
      <c r="AD27" s="62">
        <v>2</v>
      </c>
      <c r="AE27" s="62">
        <v>306</v>
      </c>
      <c r="AF27" s="62">
        <v>14</v>
      </c>
      <c r="AG27" s="62">
        <v>30</v>
      </c>
      <c r="AH27" s="62">
        <v>10</v>
      </c>
      <c r="AI27" s="62">
        <v>17</v>
      </c>
      <c r="AJ27" s="62">
        <v>50</v>
      </c>
      <c r="AK27" s="64">
        <v>2068</v>
      </c>
    </row>
    <row r="28" spans="1:38" ht="16.5" thickTop="1">
      <c r="A28" s="196" t="s">
        <v>182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K28" s="226"/>
    </row>
    <row r="30" spans="1:38" s="161" customFormat="1" ht="26.25">
      <c r="A30" s="227"/>
      <c r="B30" s="192" t="s">
        <v>153</v>
      </c>
      <c r="C30" s="228">
        <v>47</v>
      </c>
      <c r="D30" s="228">
        <v>47</v>
      </c>
      <c r="E30" s="228">
        <v>0</v>
      </c>
      <c r="F30" s="228">
        <v>42</v>
      </c>
      <c r="G30" s="228">
        <v>16</v>
      </c>
      <c r="H30" s="228">
        <v>540</v>
      </c>
      <c r="I30" s="228">
        <v>245</v>
      </c>
      <c r="J30" s="228">
        <v>151</v>
      </c>
      <c r="K30" s="228">
        <v>0</v>
      </c>
      <c r="L30" s="228">
        <v>0</v>
      </c>
      <c r="M30" s="228">
        <v>0</v>
      </c>
      <c r="N30" s="228">
        <v>389</v>
      </c>
      <c r="O30" s="228">
        <v>0</v>
      </c>
      <c r="P30" s="228">
        <v>0</v>
      </c>
      <c r="Q30" s="228">
        <v>0</v>
      </c>
      <c r="R30" s="228">
        <v>0</v>
      </c>
      <c r="S30" s="228">
        <v>0</v>
      </c>
      <c r="T30" s="228">
        <v>0</v>
      </c>
      <c r="U30" s="228">
        <v>6</v>
      </c>
      <c r="V30" s="228">
        <v>550</v>
      </c>
      <c r="W30" s="228">
        <v>96</v>
      </c>
      <c r="X30" s="228">
        <v>74</v>
      </c>
      <c r="Y30" s="228">
        <v>30</v>
      </c>
      <c r="Z30" s="228">
        <v>0</v>
      </c>
      <c r="AA30" s="228">
        <v>0</v>
      </c>
      <c r="AB30" s="228">
        <v>0</v>
      </c>
      <c r="AC30" s="228">
        <v>0</v>
      </c>
      <c r="AD30" s="228">
        <v>0</v>
      </c>
      <c r="AE30" s="228">
        <v>0</v>
      </c>
      <c r="AF30" s="228">
        <v>0</v>
      </c>
      <c r="AG30" s="228">
        <v>0</v>
      </c>
      <c r="AH30" s="228">
        <v>0</v>
      </c>
      <c r="AI30" s="228">
        <v>0</v>
      </c>
      <c r="AJ30" s="228">
        <v>1</v>
      </c>
      <c r="AK30" s="228">
        <v>4</v>
      </c>
    </row>
    <row r="36" spans="24:24" ht="16.5" thickBot="1">
      <c r="X36" s="229"/>
    </row>
    <row r="37" spans="24:24" ht="16.5" thickTop="1"/>
  </sheetData>
  <mergeCells count="38">
    <mergeCell ref="A27:B27"/>
    <mergeCell ref="AA5:AA6"/>
    <mergeCell ref="AB5:AB6"/>
    <mergeCell ref="AC5:AC6"/>
    <mergeCell ref="AD5:AD6"/>
    <mergeCell ref="W5:W6"/>
    <mergeCell ref="X5:X6"/>
    <mergeCell ref="AG5:AG6"/>
    <mergeCell ref="AH5:AH6"/>
    <mergeCell ref="AI5:AI6"/>
    <mergeCell ref="AE5:AE6"/>
    <mergeCell ref="AF5:AF6"/>
    <mergeCell ref="AA3:AF3"/>
    <mergeCell ref="AG3:AK3"/>
    <mergeCell ref="F4:N4"/>
    <mergeCell ref="O4:Q5"/>
    <mergeCell ref="R4:T5"/>
    <mergeCell ref="U4:V5"/>
    <mergeCell ref="AA4:AB4"/>
    <mergeCell ref="AC4:AD4"/>
    <mergeCell ref="AE4:AF4"/>
    <mergeCell ref="AG4:AI4"/>
    <mergeCell ref="W3:Z4"/>
    <mergeCell ref="Y5:Y6"/>
    <mergeCell ref="Z5:Z6"/>
    <mergeCell ref="AJ4:AJ6"/>
    <mergeCell ref="AK4:AK6"/>
    <mergeCell ref="F5:F6"/>
    <mergeCell ref="A1:E1"/>
    <mergeCell ref="A3:A6"/>
    <mergeCell ref="B3:B6"/>
    <mergeCell ref="C3:E4"/>
    <mergeCell ref="F3:V3"/>
    <mergeCell ref="C5:C6"/>
    <mergeCell ref="D5:D6"/>
    <mergeCell ref="E5:E6"/>
    <mergeCell ref="G5:G6"/>
    <mergeCell ref="H5:N5"/>
  </mergeCells>
  <conditionalFormatting sqref="C8:AK27">
    <cfRule type="cellIs" dxfId="96" priority="2" stopIfTrue="1" operator="equal">
      <formula>0</formula>
    </cfRule>
  </conditionalFormatting>
  <conditionalFormatting sqref="C30:AK30">
    <cfRule type="cellIs" dxfId="95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AJ30"/>
  <sheetViews>
    <sheetView zoomScale="70" zoomScaleNormal="70" workbookViewId="0">
      <selection activeCell="W10" sqref="W10"/>
    </sheetView>
  </sheetViews>
  <sheetFormatPr defaultColWidth="10.28515625" defaultRowHeight="12.75"/>
  <cols>
    <col min="1" max="1" width="4.140625" style="116" customWidth="1"/>
    <col min="2" max="2" width="26.42578125" style="116" customWidth="1"/>
    <col min="3" max="3" width="8.140625" style="116" customWidth="1"/>
    <col min="4" max="4" width="8.7109375" style="116" customWidth="1"/>
    <col min="5" max="5" width="6" style="116" customWidth="1"/>
    <col min="6" max="6" width="6.7109375" style="116" customWidth="1"/>
    <col min="7" max="7" width="6.42578125" style="116" customWidth="1"/>
    <col min="8" max="8" width="6.28515625" style="116" customWidth="1"/>
    <col min="9" max="9" width="6.85546875" style="116" customWidth="1"/>
    <col min="10" max="10" width="8" style="116" customWidth="1"/>
    <col min="11" max="11" width="7.5703125" style="116" customWidth="1"/>
    <col min="12" max="12" width="7.42578125" style="116" customWidth="1"/>
    <col min="13" max="13" width="6.42578125" style="116" customWidth="1"/>
    <col min="14" max="14" width="6.28515625" style="116" customWidth="1"/>
    <col min="15" max="15" width="7.28515625" style="116" customWidth="1"/>
    <col min="16" max="16" width="6.42578125" style="116" customWidth="1"/>
    <col min="17" max="17" width="9.140625" style="116" customWidth="1"/>
    <col min="18" max="20" width="8.28515625" style="116" customWidth="1"/>
    <col min="21" max="21" width="7" style="116" customWidth="1"/>
    <col min="22" max="22" width="9.5703125" style="116" customWidth="1"/>
    <col min="23" max="23" width="6.7109375" style="234" customWidth="1"/>
    <col min="24" max="29" width="7.7109375" style="116" customWidth="1"/>
    <col min="30" max="16384" width="10.28515625" style="116"/>
  </cols>
  <sheetData>
    <row r="1" spans="1:29" s="196" customFormat="1" ht="15.75">
      <c r="A1" s="472" t="s">
        <v>175</v>
      </c>
      <c r="B1" s="472"/>
      <c r="C1" s="472"/>
      <c r="D1" s="472"/>
      <c r="E1" s="472"/>
    </row>
    <row r="2" spans="1:29">
      <c r="A2" s="230" t="s">
        <v>184</v>
      </c>
      <c r="K2" s="231"/>
      <c r="L2" s="232"/>
      <c r="M2" s="232"/>
      <c r="N2" s="232"/>
      <c r="O2" s="232"/>
      <c r="P2" s="232"/>
      <c r="Q2" s="232"/>
      <c r="R2" s="232"/>
      <c r="S2" s="232"/>
      <c r="T2" s="232"/>
      <c r="U2" s="233"/>
    </row>
    <row r="3" spans="1:29" ht="12.75" customHeight="1">
      <c r="A3" s="491" t="s">
        <v>0</v>
      </c>
      <c r="B3" s="491" t="s">
        <v>37</v>
      </c>
      <c r="C3" s="494" t="s">
        <v>38</v>
      </c>
      <c r="D3" s="494"/>
      <c r="E3" s="495"/>
      <c r="F3" s="495"/>
      <c r="G3" s="495"/>
      <c r="H3" s="495"/>
      <c r="I3" s="495"/>
      <c r="J3" s="484" t="s">
        <v>39</v>
      </c>
      <c r="K3" s="495" t="s">
        <v>40</v>
      </c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84" t="s">
        <v>41</v>
      </c>
      <c r="X3" s="512" t="s">
        <v>68</v>
      </c>
      <c r="Y3" s="512"/>
      <c r="Z3" s="512"/>
      <c r="AA3" s="512"/>
      <c r="AB3" s="512"/>
      <c r="AC3" s="512"/>
    </row>
    <row r="4" spans="1:29" ht="12.75" customHeight="1">
      <c r="A4" s="491"/>
      <c r="B4" s="493"/>
      <c r="C4" s="513" t="s">
        <v>42</v>
      </c>
      <c r="D4" s="514"/>
      <c r="E4" s="517" t="s">
        <v>43</v>
      </c>
      <c r="F4" s="520" t="s">
        <v>69</v>
      </c>
      <c r="G4" s="520" t="s">
        <v>44</v>
      </c>
      <c r="H4" s="520" t="s">
        <v>45</v>
      </c>
      <c r="I4" s="520" t="s">
        <v>46</v>
      </c>
      <c r="J4" s="485"/>
      <c r="K4" s="497" t="s">
        <v>70</v>
      </c>
      <c r="L4" s="498"/>
      <c r="M4" s="497" t="s">
        <v>71</v>
      </c>
      <c r="N4" s="498"/>
      <c r="O4" s="497" t="s">
        <v>119</v>
      </c>
      <c r="P4" s="498"/>
      <c r="Q4" s="503" t="s">
        <v>47</v>
      </c>
      <c r="R4" s="504"/>
      <c r="S4" s="503" t="s">
        <v>59</v>
      </c>
      <c r="T4" s="235"/>
      <c r="U4" s="235"/>
      <c r="V4" s="485"/>
      <c r="X4" s="496" t="s">
        <v>72</v>
      </c>
      <c r="Y4" s="496" t="s">
        <v>73</v>
      </c>
      <c r="Z4" s="496" t="s">
        <v>74</v>
      </c>
      <c r="AA4" s="496" t="s">
        <v>75</v>
      </c>
      <c r="AB4" s="496" t="s">
        <v>76</v>
      </c>
      <c r="AC4" s="496" t="s">
        <v>77</v>
      </c>
    </row>
    <row r="5" spans="1:29" ht="12.75" customHeight="1">
      <c r="A5" s="491"/>
      <c r="B5" s="493"/>
      <c r="C5" s="515"/>
      <c r="D5" s="516"/>
      <c r="E5" s="518"/>
      <c r="F5" s="521"/>
      <c r="G5" s="521"/>
      <c r="H5" s="521"/>
      <c r="I5" s="521"/>
      <c r="J5" s="485"/>
      <c r="K5" s="499"/>
      <c r="L5" s="500"/>
      <c r="M5" s="499"/>
      <c r="N5" s="500"/>
      <c r="O5" s="499"/>
      <c r="P5" s="500"/>
      <c r="Q5" s="505"/>
      <c r="R5" s="506"/>
      <c r="S5" s="505"/>
      <c r="T5" s="235"/>
      <c r="U5" s="235"/>
      <c r="V5" s="485"/>
      <c r="X5" s="496"/>
      <c r="Y5" s="496"/>
      <c r="Z5" s="496"/>
      <c r="AA5" s="496"/>
      <c r="AB5" s="496"/>
      <c r="AC5" s="496"/>
    </row>
    <row r="6" spans="1:29" ht="32.25" customHeight="1">
      <c r="A6" s="491"/>
      <c r="B6" s="493"/>
      <c r="C6" s="489" t="s">
        <v>56</v>
      </c>
      <c r="D6" s="487" t="s">
        <v>57</v>
      </c>
      <c r="E6" s="518"/>
      <c r="F6" s="521" t="s">
        <v>69</v>
      </c>
      <c r="G6" s="521"/>
      <c r="H6" s="521"/>
      <c r="I6" s="521"/>
      <c r="J6" s="485"/>
      <c r="K6" s="501"/>
      <c r="L6" s="502"/>
      <c r="M6" s="501"/>
      <c r="N6" s="502"/>
      <c r="O6" s="501"/>
      <c r="P6" s="502"/>
      <c r="Q6" s="507"/>
      <c r="R6" s="508"/>
      <c r="S6" s="507"/>
      <c r="T6" s="509" t="s">
        <v>60</v>
      </c>
      <c r="U6" s="511" t="s">
        <v>48</v>
      </c>
      <c r="V6" s="485"/>
      <c r="X6" s="496"/>
      <c r="Y6" s="496"/>
      <c r="Z6" s="496"/>
      <c r="AA6" s="496"/>
      <c r="AB6" s="496"/>
      <c r="AC6" s="496"/>
    </row>
    <row r="7" spans="1:29" ht="68.25">
      <c r="A7" s="492"/>
      <c r="B7" s="493"/>
      <c r="C7" s="490"/>
      <c r="D7" s="488"/>
      <c r="E7" s="519"/>
      <c r="F7" s="522"/>
      <c r="G7" s="522"/>
      <c r="H7" s="522"/>
      <c r="I7" s="522"/>
      <c r="J7" s="486"/>
      <c r="K7" s="236" t="s">
        <v>49</v>
      </c>
      <c r="L7" s="236" t="s">
        <v>50</v>
      </c>
      <c r="M7" s="236" t="s">
        <v>49</v>
      </c>
      <c r="N7" s="236" t="s">
        <v>50</v>
      </c>
      <c r="O7" s="236" t="s">
        <v>49</v>
      </c>
      <c r="P7" s="236" t="s">
        <v>50</v>
      </c>
      <c r="Q7" s="1" t="s">
        <v>51</v>
      </c>
      <c r="R7" s="2" t="s">
        <v>52</v>
      </c>
      <c r="S7" s="2" t="s">
        <v>61</v>
      </c>
      <c r="T7" s="510"/>
      <c r="U7" s="511"/>
      <c r="V7" s="486"/>
      <c r="X7" s="496"/>
      <c r="Y7" s="496"/>
      <c r="Z7" s="496"/>
      <c r="AA7" s="496"/>
      <c r="AB7" s="496"/>
      <c r="AC7" s="496"/>
    </row>
    <row r="8" spans="1:29" ht="25.5">
      <c r="A8" s="237">
        <v>1</v>
      </c>
      <c r="B8" s="223" t="s">
        <v>120</v>
      </c>
      <c r="C8" s="238">
        <v>198.9</v>
      </c>
      <c r="D8" s="238">
        <v>0</v>
      </c>
      <c r="E8" s="238">
        <v>0</v>
      </c>
      <c r="F8" s="238">
        <v>0</v>
      </c>
      <c r="G8" s="238">
        <v>129.5</v>
      </c>
      <c r="H8" s="238">
        <v>18.72</v>
      </c>
      <c r="I8" s="238">
        <v>20</v>
      </c>
      <c r="J8" s="155">
        <v>367.12</v>
      </c>
      <c r="K8" s="238">
        <v>0</v>
      </c>
      <c r="L8" s="238">
        <v>0</v>
      </c>
      <c r="M8" s="238">
        <v>0</v>
      </c>
      <c r="N8" s="238">
        <v>0</v>
      </c>
      <c r="O8" s="238">
        <v>218.91</v>
      </c>
      <c r="P8" s="238">
        <v>0</v>
      </c>
      <c r="Q8" s="238">
        <v>5.25</v>
      </c>
      <c r="R8" s="238">
        <v>0</v>
      </c>
      <c r="S8" s="238">
        <v>25</v>
      </c>
      <c r="T8" s="238">
        <v>67.52</v>
      </c>
      <c r="U8" s="238">
        <v>48.56</v>
      </c>
      <c r="V8" s="171">
        <v>365.24</v>
      </c>
      <c r="W8" s="239"/>
      <c r="X8" s="238">
        <v>0</v>
      </c>
      <c r="Y8" s="238">
        <v>21.06</v>
      </c>
      <c r="Z8" s="238">
        <v>0</v>
      </c>
      <c r="AA8" s="238">
        <v>20.3</v>
      </c>
      <c r="AB8" s="238">
        <v>8.52</v>
      </c>
      <c r="AC8" s="238">
        <v>1.38</v>
      </c>
    </row>
    <row r="9" spans="1:29" ht="25.5">
      <c r="A9" s="240">
        <v>2</v>
      </c>
      <c r="B9" s="223" t="s">
        <v>121</v>
      </c>
      <c r="C9" s="241">
        <v>30.95</v>
      </c>
      <c r="D9" s="242">
        <v>0</v>
      </c>
      <c r="E9" s="242">
        <v>0.5</v>
      </c>
      <c r="F9" s="242">
        <v>1</v>
      </c>
      <c r="G9" s="242">
        <v>0</v>
      </c>
      <c r="H9" s="242">
        <v>0</v>
      </c>
      <c r="I9" s="242">
        <v>2.6</v>
      </c>
      <c r="J9" s="155">
        <v>35.050000000000004</v>
      </c>
      <c r="K9" s="242">
        <v>0</v>
      </c>
      <c r="L9" s="242">
        <v>0</v>
      </c>
      <c r="M9" s="242">
        <v>0</v>
      </c>
      <c r="N9" s="242">
        <v>0</v>
      </c>
      <c r="O9" s="242">
        <v>18.329999999999998</v>
      </c>
      <c r="P9" s="242">
        <v>0</v>
      </c>
      <c r="Q9" s="242">
        <v>0</v>
      </c>
      <c r="R9" s="242">
        <v>0</v>
      </c>
      <c r="S9" s="242">
        <v>10</v>
      </c>
      <c r="T9" s="242">
        <v>5.29</v>
      </c>
      <c r="U9" s="243">
        <v>0</v>
      </c>
      <c r="V9" s="172">
        <v>33.619999999999997</v>
      </c>
      <c r="W9" s="244"/>
      <c r="X9" s="242">
        <v>0</v>
      </c>
      <c r="Y9" s="242">
        <v>0</v>
      </c>
      <c r="Z9" s="242">
        <v>0</v>
      </c>
      <c r="AA9" s="242">
        <v>3.8</v>
      </c>
      <c r="AB9" s="242">
        <v>0</v>
      </c>
      <c r="AC9" s="242">
        <v>0</v>
      </c>
    </row>
    <row r="10" spans="1:29" ht="25.5">
      <c r="A10" s="240">
        <v>3</v>
      </c>
      <c r="B10" s="225" t="s">
        <v>122</v>
      </c>
      <c r="C10" s="242">
        <v>41.25</v>
      </c>
      <c r="D10" s="242">
        <v>0</v>
      </c>
      <c r="E10" s="242">
        <v>0</v>
      </c>
      <c r="F10" s="242">
        <v>0</v>
      </c>
      <c r="G10" s="242">
        <v>0</v>
      </c>
      <c r="H10" s="242">
        <v>0</v>
      </c>
      <c r="I10" s="242">
        <v>9.8000000000000007</v>
      </c>
      <c r="J10" s="155">
        <v>51.05</v>
      </c>
      <c r="K10" s="242">
        <v>0</v>
      </c>
      <c r="L10" s="242">
        <v>0</v>
      </c>
      <c r="M10" s="242">
        <v>0.3</v>
      </c>
      <c r="N10" s="242">
        <v>0</v>
      </c>
      <c r="O10" s="242">
        <v>19.3</v>
      </c>
      <c r="P10" s="242">
        <v>14.9</v>
      </c>
      <c r="Q10" s="242">
        <v>4.2</v>
      </c>
      <c r="R10" s="242">
        <v>0</v>
      </c>
      <c r="S10" s="242">
        <v>0</v>
      </c>
      <c r="T10" s="242">
        <v>10.7</v>
      </c>
      <c r="U10" s="243">
        <v>1.65</v>
      </c>
      <c r="V10" s="172">
        <v>51.050000000000004</v>
      </c>
      <c r="W10" s="244"/>
      <c r="X10" s="242">
        <v>0</v>
      </c>
      <c r="Y10" s="242">
        <v>0</v>
      </c>
      <c r="Z10" s="242">
        <v>0</v>
      </c>
      <c r="AA10" s="242">
        <v>7.4</v>
      </c>
      <c r="AB10" s="242">
        <v>5.3</v>
      </c>
      <c r="AC10" s="242">
        <v>0</v>
      </c>
    </row>
    <row r="11" spans="1:29" ht="25.5">
      <c r="A11" s="237">
        <v>4</v>
      </c>
      <c r="B11" s="225" t="s">
        <v>124</v>
      </c>
      <c r="C11" s="242">
        <v>5.2</v>
      </c>
      <c r="D11" s="242">
        <v>0</v>
      </c>
      <c r="E11" s="242">
        <v>0</v>
      </c>
      <c r="F11" s="242">
        <v>0</v>
      </c>
      <c r="G11" s="242">
        <v>0</v>
      </c>
      <c r="H11" s="242">
        <v>0</v>
      </c>
      <c r="I11" s="242">
        <v>1.85</v>
      </c>
      <c r="J11" s="155">
        <v>7.0500000000000007</v>
      </c>
      <c r="K11" s="242">
        <v>0</v>
      </c>
      <c r="L11" s="242">
        <v>0</v>
      </c>
      <c r="M11" s="242">
        <v>1.56</v>
      </c>
      <c r="N11" s="242">
        <v>0</v>
      </c>
      <c r="O11" s="242">
        <v>5.49</v>
      </c>
      <c r="P11" s="242">
        <v>0</v>
      </c>
      <c r="Q11" s="242">
        <v>0</v>
      </c>
      <c r="R11" s="242">
        <v>0</v>
      </c>
      <c r="S11" s="242">
        <v>0</v>
      </c>
      <c r="T11" s="242">
        <v>0</v>
      </c>
      <c r="U11" s="243">
        <v>0</v>
      </c>
      <c r="V11" s="172">
        <v>7.0500000000000007</v>
      </c>
      <c r="W11" s="244"/>
      <c r="X11" s="242">
        <v>0</v>
      </c>
      <c r="Y11" s="242">
        <v>0.15</v>
      </c>
      <c r="Z11" s="242">
        <v>0</v>
      </c>
      <c r="AA11" s="242">
        <v>1.4990000000000001</v>
      </c>
      <c r="AB11" s="242">
        <v>1.038</v>
      </c>
      <c r="AC11" s="242">
        <v>0</v>
      </c>
    </row>
    <row r="12" spans="1:29" ht="25.5">
      <c r="A12" s="240">
        <v>5</v>
      </c>
      <c r="B12" s="225" t="s">
        <v>63</v>
      </c>
      <c r="C12" s="242">
        <v>63.26</v>
      </c>
      <c r="D12" s="242">
        <v>0</v>
      </c>
      <c r="E12" s="242">
        <v>0</v>
      </c>
      <c r="F12" s="242">
        <v>49.8</v>
      </c>
      <c r="G12" s="242">
        <v>22.77</v>
      </c>
      <c r="H12" s="242">
        <v>0</v>
      </c>
      <c r="I12" s="242">
        <v>1.39</v>
      </c>
      <c r="J12" s="155">
        <v>137.22</v>
      </c>
      <c r="K12" s="242">
        <v>4.84</v>
      </c>
      <c r="L12" s="242">
        <v>16.05</v>
      </c>
      <c r="M12" s="242">
        <v>30.11</v>
      </c>
      <c r="N12" s="242">
        <v>4.09</v>
      </c>
      <c r="O12" s="242">
        <v>2.69</v>
      </c>
      <c r="P12" s="242">
        <v>0</v>
      </c>
      <c r="Q12" s="242">
        <v>4.54</v>
      </c>
      <c r="R12" s="242">
        <v>0</v>
      </c>
      <c r="S12" s="242">
        <v>6.09</v>
      </c>
      <c r="T12" s="242">
        <v>31.7</v>
      </c>
      <c r="U12" s="243">
        <v>29.51</v>
      </c>
      <c r="V12" s="172">
        <v>129.62</v>
      </c>
      <c r="W12" s="244"/>
      <c r="X12" s="242">
        <v>0</v>
      </c>
      <c r="Y12" s="242">
        <v>7.14</v>
      </c>
      <c r="Z12" s="242">
        <v>1.33</v>
      </c>
      <c r="AA12" s="242">
        <v>3.67</v>
      </c>
      <c r="AB12" s="242">
        <v>12.32</v>
      </c>
      <c r="AC12" s="242">
        <v>0</v>
      </c>
    </row>
    <row r="13" spans="1:29" ht="25.5">
      <c r="A13" s="240">
        <v>6</v>
      </c>
      <c r="B13" s="225" t="s">
        <v>125</v>
      </c>
      <c r="C13" s="242">
        <v>55</v>
      </c>
      <c r="D13" s="242">
        <v>66.66</v>
      </c>
      <c r="E13" s="242">
        <v>0</v>
      </c>
      <c r="F13" s="242">
        <v>0</v>
      </c>
      <c r="G13" s="242">
        <v>0</v>
      </c>
      <c r="H13" s="242">
        <v>0</v>
      </c>
      <c r="I13" s="242">
        <v>2.79</v>
      </c>
      <c r="J13" s="155">
        <v>124.45</v>
      </c>
      <c r="K13" s="242">
        <v>0</v>
      </c>
      <c r="L13" s="242">
        <v>0</v>
      </c>
      <c r="M13" s="242">
        <v>2.4500000000000002</v>
      </c>
      <c r="N13" s="242">
        <v>0</v>
      </c>
      <c r="O13" s="242">
        <v>72.39</v>
      </c>
      <c r="P13" s="242">
        <v>0</v>
      </c>
      <c r="Q13" s="242">
        <v>1.58</v>
      </c>
      <c r="R13" s="242">
        <v>0</v>
      </c>
      <c r="S13" s="242">
        <v>0</v>
      </c>
      <c r="T13" s="242">
        <v>36.46</v>
      </c>
      <c r="U13" s="243">
        <v>11.57</v>
      </c>
      <c r="V13" s="172">
        <v>124.44999999999999</v>
      </c>
      <c r="W13" s="244"/>
      <c r="X13" s="242">
        <v>0</v>
      </c>
      <c r="Y13" s="242">
        <v>1.0900000000000001</v>
      </c>
      <c r="Z13" s="242">
        <v>1.07</v>
      </c>
      <c r="AA13" s="242">
        <v>6.63</v>
      </c>
      <c r="AB13" s="242">
        <v>5.38</v>
      </c>
      <c r="AC13" s="242">
        <v>1.59</v>
      </c>
    </row>
    <row r="14" spans="1:29" ht="15">
      <c r="A14" s="237">
        <v>7</v>
      </c>
      <c r="B14" s="225" t="s">
        <v>126</v>
      </c>
      <c r="C14" s="242">
        <v>31.64</v>
      </c>
      <c r="D14" s="242">
        <v>0</v>
      </c>
      <c r="E14" s="242">
        <v>0</v>
      </c>
      <c r="F14" s="242">
        <v>0</v>
      </c>
      <c r="G14" s="242">
        <v>0</v>
      </c>
      <c r="H14" s="242">
        <v>0</v>
      </c>
      <c r="I14" s="242">
        <v>0.3</v>
      </c>
      <c r="J14" s="155">
        <v>31.94</v>
      </c>
      <c r="K14" s="242">
        <v>0</v>
      </c>
      <c r="L14" s="242">
        <v>0</v>
      </c>
      <c r="M14" s="242">
        <v>0</v>
      </c>
      <c r="N14" s="242">
        <v>0</v>
      </c>
      <c r="O14" s="242">
        <v>17.21</v>
      </c>
      <c r="P14" s="242">
        <v>4.5599999999999996</v>
      </c>
      <c r="Q14" s="242">
        <v>0</v>
      </c>
      <c r="R14" s="242">
        <v>0</v>
      </c>
      <c r="S14" s="242">
        <v>0</v>
      </c>
      <c r="T14" s="242">
        <v>7.94</v>
      </c>
      <c r="U14" s="243">
        <v>2.4700000000000002</v>
      </c>
      <c r="V14" s="172">
        <v>32.18</v>
      </c>
      <c r="W14" s="244"/>
      <c r="X14" s="242">
        <v>0</v>
      </c>
      <c r="Y14" s="242">
        <v>0</v>
      </c>
      <c r="Z14" s="242">
        <v>0</v>
      </c>
      <c r="AA14" s="242">
        <v>0</v>
      </c>
      <c r="AB14" s="242">
        <v>0.5</v>
      </c>
      <c r="AC14" s="242">
        <v>1.26</v>
      </c>
    </row>
    <row r="15" spans="1:29" ht="25.5">
      <c r="A15" s="240">
        <v>8</v>
      </c>
      <c r="B15" s="225" t="s">
        <v>127</v>
      </c>
      <c r="C15" s="242">
        <v>37</v>
      </c>
      <c r="D15" s="242">
        <v>0</v>
      </c>
      <c r="E15" s="242">
        <v>0</v>
      </c>
      <c r="F15" s="242">
        <v>0</v>
      </c>
      <c r="G15" s="242">
        <v>0</v>
      </c>
      <c r="H15" s="242">
        <v>0</v>
      </c>
      <c r="I15" s="242">
        <v>0</v>
      </c>
      <c r="J15" s="155">
        <v>37</v>
      </c>
      <c r="K15" s="242">
        <v>0</v>
      </c>
      <c r="L15" s="242">
        <v>0</v>
      </c>
      <c r="M15" s="242">
        <v>21.24</v>
      </c>
      <c r="N15" s="242">
        <v>0</v>
      </c>
      <c r="O15" s="242">
        <v>0</v>
      </c>
      <c r="P15" s="242">
        <v>0</v>
      </c>
      <c r="Q15" s="242">
        <v>6.56</v>
      </c>
      <c r="R15" s="242">
        <v>0</v>
      </c>
      <c r="S15" s="242">
        <v>0</v>
      </c>
      <c r="T15" s="242">
        <v>9.1999999999999993</v>
      </c>
      <c r="U15" s="243">
        <v>0</v>
      </c>
      <c r="V15" s="172">
        <v>37</v>
      </c>
      <c r="W15" s="244"/>
      <c r="X15" s="242">
        <v>0</v>
      </c>
      <c r="Y15" s="242">
        <v>0</v>
      </c>
      <c r="Z15" s="242">
        <v>0</v>
      </c>
      <c r="AA15" s="242">
        <v>0.33</v>
      </c>
      <c r="AB15" s="242">
        <v>8.61</v>
      </c>
      <c r="AC15" s="242">
        <v>0</v>
      </c>
    </row>
    <row r="16" spans="1:29" ht="25.5">
      <c r="A16" s="240">
        <v>9</v>
      </c>
      <c r="B16" s="225" t="s">
        <v>128</v>
      </c>
      <c r="C16" s="242">
        <v>34.1</v>
      </c>
      <c r="D16" s="242">
        <v>0</v>
      </c>
      <c r="E16" s="242">
        <v>0</v>
      </c>
      <c r="F16" s="242">
        <v>0</v>
      </c>
      <c r="G16" s="242">
        <v>0</v>
      </c>
      <c r="H16" s="242">
        <v>0</v>
      </c>
      <c r="I16" s="242">
        <v>0</v>
      </c>
      <c r="J16" s="155">
        <v>34.1</v>
      </c>
      <c r="K16" s="242">
        <v>0</v>
      </c>
      <c r="L16" s="242">
        <v>10</v>
      </c>
      <c r="M16" s="242">
        <v>3.5</v>
      </c>
      <c r="N16" s="242">
        <v>0</v>
      </c>
      <c r="O16" s="242">
        <v>20.6</v>
      </c>
      <c r="P16" s="242">
        <v>0</v>
      </c>
      <c r="Q16" s="242">
        <v>0</v>
      </c>
      <c r="R16" s="242">
        <v>0</v>
      </c>
      <c r="S16" s="242">
        <v>0</v>
      </c>
      <c r="T16" s="242">
        <v>0</v>
      </c>
      <c r="U16" s="243">
        <v>0</v>
      </c>
      <c r="V16" s="172">
        <v>34.1</v>
      </c>
      <c r="W16" s="244"/>
      <c r="X16" s="242">
        <v>0</v>
      </c>
      <c r="Y16" s="242">
        <v>0</v>
      </c>
      <c r="Z16" s="242">
        <v>0</v>
      </c>
      <c r="AA16" s="242">
        <v>3.6</v>
      </c>
      <c r="AB16" s="242">
        <v>2.1</v>
      </c>
      <c r="AC16" s="242">
        <v>0</v>
      </c>
    </row>
    <row r="17" spans="1:36" ht="25.5">
      <c r="A17" s="237">
        <v>10</v>
      </c>
      <c r="B17" s="225" t="s">
        <v>129</v>
      </c>
      <c r="C17" s="242">
        <v>35.299999999999997</v>
      </c>
      <c r="D17" s="242">
        <v>0</v>
      </c>
      <c r="E17" s="242">
        <v>1.4550000000000001</v>
      </c>
      <c r="F17" s="242">
        <v>0.5</v>
      </c>
      <c r="G17" s="242">
        <v>0</v>
      </c>
      <c r="H17" s="242">
        <v>0</v>
      </c>
      <c r="I17" s="242">
        <v>0.17299999999999999</v>
      </c>
      <c r="J17" s="155">
        <v>37.427999999999997</v>
      </c>
      <c r="K17" s="242">
        <v>0</v>
      </c>
      <c r="L17" s="242">
        <v>0</v>
      </c>
      <c r="M17" s="242">
        <v>0</v>
      </c>
      <c r="N17" s="242">
        <v>0</v>
      </c>
      <c r="O17" s="242">
        <v>21</v>
      </c>
      <c r="P17" s="242">
        <v>0</v>
      </c>
      <c r="Q17" s="242">
        <v>8</v>
      </c>
      <c r="R17" s="242">
        <v>0</v>
      </c>
      <c r="S17" s="242">
        <v>4</v>
      </c>
      <c r="T17" s="242">
        <v>0</v>
      </c>
      <c r="U17" s="243">
        <v>4.43</v>
      </c>
      <c r="V17" s="172">
        <v>37.43</v>
      </c>
      <c r="W17" s="244"/>
      <c r="X17" s="242">
        <v>0</v>
      </c>
      <c r="Y17" s="242">
        <v>4</v>
      </c>
      <c r="Z17" s="242">
        <v>0</v>
      </c>
      <c r="AA17" s="242">
        <v>5</v>
      </c>
      <c r="AB17" s="242">
        <v>6</v>
      </c>
      <c r="AC17" s="242">
        <v>0</v>
      </c>
    </row>
    <row r="18" spans="1:36" ht="25.5">
      <c r="A18" s="240">
        <v>11</v>
      </c>
      <c r="B18" s="245" t="s">
        <v>33</v>
      </c>
      <c r="C18" s="242">
        <v>158.673</v>
      </c>
      <c r="D18" s="242">
        <v>0</v>
      </c>
      <c r="E18" s="242">
        <v>0</v>
      </c>
      <c r="F18" s="242">
        <v>15</v>
      </c>
      <c r="G18" s="242">
        <v>0</v>
      </c>
      <c r="H18" s="242">
        <v>0</v>
      </c>
      <c r="I18" s="242">
        <v>14.2</v>
      </c>
      <c r="J18" s="155">
        <v>187.87299999999999</v>
      </c>
      <c r="K18" s="242">
        <v>8</v>
      </c>
      <c r="L18" s="242">
        <v>58</v>
      </c>
      <c r="M18" s="242">
        <v>6</v>
      </c>
      <c r="N18" s="242">
        <v>25</v>
      </c>
      <c r="O18" s="242">
        <v>27.8</v>
      </c>
      <c r="P18" s="242">
        <v>0</v>
      </c>
      <c r="Q18" s="242">
        <v>4</v>
      </c>
      <c r="R18" s="242">
        <v>0</v>
      </c>
      <c r="S18" s="242">
        <v>4</v>
      </c>
      <c r="T18" s="242">
        <v>27</v>
      </c>
      <c r="U18" s="243">
        <v>15</v>
      </c>
      <c r="V18" s="172">
        <v>174.8</v>
      </c>
      <c r="W18" s="244"/>
      <c r="X18" s="242">
        <v>0.7</v>
      </c>
      <c r="Y18" s="242">
        <v>1.5</v>
      </c>
      <c r="Z18" s="242">
        <v>0</v>
      </c>
      <c r="AA18" s="242">
        <v>6</v>
      </c>
      <c r="AB18" s="242">
        <v>18</v>
      </c>
      <c r="AC18" s="242">
        <v>1.64</v>
      </c>
    </row>
    <row r="19" spans="1:36" ht="25.5">
      <c r="A19" s="240">
        <v>12</v>
      </c>
      <c r="B19" s="223" t="s">
        <v>34</v>
      </c>
      <c r="C19" s="242">
        <v>30.966000000000001</v>
      </c>
      <c r="D19" s="242">
        <v>0</v>
      </c>
      <c r="E19" s="242">
        <v>0</v>
      </c>
      <c r="F19" s="242">
        <v>0</v>
      </c>
      <c r="G19" s="242">
        <v>0</v>
      </c>
      <c r="H19" s="242">
        <v>0</v>
      </c>
      <c r="I19" s="242">
        <v>38</v>
      </c>
      <c r="J19" s="155">
        <v>68.966000000000008</v>
      </c>
      <c r="K19" s="242">
        <v>5</v>
      </c>
      <c r="L19" s="242">
        <v>62</v>
      </c>
      <c r="M19" s="242">
        <v>0.7</v>
      </c>
      <c r="N19" s="242">
        <v>0</v>
      </c>
      <c r="O19" s="242">
        <v>0.4</v>
      </c>
      <c r="P19" s="242">
        <v>0</v>
      </c>
      <c r="Q19" s="242">
        <v>0</v>
      </c>
      <c r="R19" s="242">
        <v>0</v>
      </c>
      <c r="S19" s="242">
        <v>0</v>
      </c>
      <c r="T19" s="242">
        <v>0</v>
      </c>
      <c r="U19" s="243">
        <v>0</v>
      </c>
      <c r="V19" s="172">
        <v>68.100000000000009</v>
      </c>
      <c r="W19" s="244"/>
      <c r="X19" s="242">
        <v>0</v>
      </c>
      <c r="Y19" s="242">
        <v>0</v>
      </c>
      <c r="Z19" s="242">
        <v>0</v>
      </c>
      <c r="AA19" s="242">
        <v>6</v>
      </c>
      <c r="AB19" s="242">
        <v>11</v>
      </c>
      <c r="AC19" s="242">
        <v>0</v>
      </c>
    </row>
    <row r="20" spans="1:36" ht="25.5">
      <c r="A20" s="237">
        <v>13</v>
      </c>
      <c r="B20" s="225" t="s">
        <v>130</v>
      </c>
      <c r="C20" s="242">
        <v>106</v>
      </c>
      <c r="D20" s="242">
        <v>0</v>
      </c>
      <c r="E20" s="242">
        <v>0</v>
      </c>
      <c r="F20" s="242">
        <v>0</v>
      </c>
      <c r="G20" s="242">
        <v>0</v>
      </c>
      <c r="H20" s="242">
        <v>183</v>
      </c>
      <c r="I20" s="242">
        <v>51</v>
      </c>
      <c r="J20" s="155">
        <v>340</v>
      </c>
      <c r="K20" s="242">
        <v>0</v>
      </c>
      <c r="L20" s="242">
        <v>0</v>
      </c>
      <c r="M20" s="242">
        <v>0</v>
      </c>
      <c r="N20" s="242">
        <v>0</v>
      </c>
      <c r="O20" s="242">
        <v>80</v>
      </c>
      <c r="P20" s="242">
        <v>0</v>
      </c>
      <c r="Q20" s="242">
        <v>0</v>
      </c>
      <c r="R20" s="242">
        <v>0</v>
      </c>
      <c r="S20" s="242">
        <v>11</v>
      </c>
      <c r="T20" s="242">
        <v>139</v>
      </c>
      <c r="U20" s="243">
        <v>110</v>
      </c>
      <c r="V20" s="172">
        <v>340</v>
      </c>
      <c r="W20" s="244"/>
      <c r="X20" s="242">
        <v>0</v>
      </c>
      <c r="Y20" s="242">
        <v>18.7</v>
      </c>
      <c r="Z20" s="242">
        <v>2.4500000000000002</v>
      </c>
      <c r="AA20" s="242">
        <v>7.6</v>
      </c>
      <c r="AB20" s="242">
        <v>6.8</v>
      </c>
      <c r="AC20" s="242">
        <v>16.7</v>
      </c>
    </row>
    <row r="21" spans="1:36" ht="25.5">
      <c r="A21" s="240">
        <v>14</v>
      </c>
      <c r="B21" s="225" t="s">
        <v>131</v>
      </c>
      <c r="C21" s="242">
        <v>9.8000000000000007</v>
      </c>
      <c r="D21" s="242">
        <v>0</v>
      </c>
      <c r="E21" s="242">
        <v>0</v>
      </c>
      <c r="F21" s="242">
        <v>0</v>
      </c>
      <c r="G21" s="242">
        <v>0</v>
      </c>
      <c r="H21" s="242">
        <v>0</v>
      </c>
      <c r="I21" s="242">
        <v>26.6</v>
      </c>
      <c r="J21" s="155">
        <v>36.400000000000006</v>
      </c>
      <c r="K21" s="242">
        <v>0</v>
      </c>
      <c r="L21" s="242">
        <v>1.9</v>
      </c>
      <c r="M21" s="242">
        <v>0</v>
      </c>
      <c r="N21" s="242">
        <v>0</v>
      </c>
      <c r="O21" s="242">
        <v>22.9</v>
      </c>
      <c r="P21" s="242">
        <v>0</v>
      </c>
      <c r="Q21" s="242">
        <v>3.9</v>
      </c>
      <c r="R21" s="242">
        <v>0</v>
      </c>
      <c r="S21" s="242">
        <v>0</v>
      </c>
      <c r="T21" s="242">
        <v>7.7</v>
      </c>
      <c r="U21" s="243">
        <v>0</v>
      </c>
      <c r="V21" s="172">
        <v>36.4</v>
      </c>
      <c r="W21" s="244"/>
      <c r="X21" s="242">
        <v>0</v>
      </c>
      <c r="Y21" s="242">
        <v>11.8</v>
      </c>
      <c r="Z21" s="242">
        <v>0</v>
      </c>
      <c r="AA21" s="242">
        <v>0.76</v>
      </c>
      <c r="AB21" s="242">
        <v>0.7</v>
      </c>
      <c r="AC21" s="242">
        <v>2.1</v>
      </c>
    </row>
    <row r="22" spans="1:36" ht="25.5">
      <c r="A22" s="240">
        <v>15</v>
      </c>
      <c r="B22" s="225" t="s">
        <v>132</v>
      </c>
      <c r="C22" s="242">
        <v>122.4</v>
      </c>
      <c r="D22" s="242">
        <v>243.63</v>
      </c>
      <c r="E22" s="242">
        <v>1.95</v>
      </c>
      <c r="F22" s="242">
        <v>0</v>
      </c>
      <c r="G22" s="242">
        <v>0</v>
      </c>
      <c r="H22" s="242">
        <v>0</v>
      </c>
      <c r="I22" s="242">
        <v>7.43</v>
      </c>
      <c r="J22" s="155">
        <v>375.40999999999997</v>
      </c>
      <c r="K22" s="242">
        <v>38.32</v>
      </c>
      <c r="L22" s="242">
        <v>234.39</v>
      </c>
      <c r="M22" s="242">
        <v>0</v>
      </c>
      <c r="N22" s="242">
        <v>0</v>
      </c>
      <c r="O22" s="242">
        <v>30.87</v>
      </c>
      <c r="P22" s="242">
        <v>0</v>
      </c>
      <c r="Q22" s="242">
        <v>11.77</v>
      </c>
      <c r="R22" s="242">
        <v>0</v>
      </c>
      <c r="S22" s="242">
        <v>0.86</v>
      </c>
      <c r="T22" s="242">
        <v>50.27</v>
      </c>
      <c r="U22" s="243">
        <v>8.93</v>
      </c>
      <c r="V22" s="172">
        <v>375.40999999999997</v>
      </c>
      <c r="W22" s="244"/>
      <c r="X22" s="242">
        <v>0</v>
      </c>
      <c r="Y22" s="242">
        <v>0</v>
      </c>
      <c r="Z22" s="242">
        <v>0.03</v>
      </c>
      <c r="AA22" s="242">
        <v>15.51</v>
      </c>
      <c r="AB22" s="242">
        <v>30.8</v>
      </c>
      <c r="AC22" s="242">
        <v>0.7</v>
      </c>
    </row>
    <row r="23" spans="1:36" ht="15">
      <c r="A23" s="237">
        <v>16</v>
      </c>
      <c r="B23" s="225" t="s">
        <v>133</v>
      </c>
      <c r="C23" s="242">
        <v>47.96</v>
      </c>
      <c r="D23" s="242">
        <v>0</v>
      </c>
      <c r="E23" s="242">
        <v>35</v>
      </c>
      <c r="F23" s="242">
        <v>0</v>
      </c>
      <c r="G23" s="242">
        <v>0</v>
      </c>
      <c r="H23" s="242">
        <v>0</v>
      </c>
      <c r="I23" s="242">
        <v>52.54</v>
      </c>
      <c r="J23" s="155">
        <v>135.5</v>
      </c>
      <c r="K23" s="242">
        <v>0</v>
      </c>
      <c r="L23" s="242">
        <v>0</v>
      </c>
      <c r="M23" s="242">
        <v>46.9</v>
      </c>
      <c r="N23" s="242">
        <v>0</v>
      </c>
      <c r="O23" s="242">
        <v>35.25</v>
      </c>
      <c r="P23" s="242">
        <v>0</v>
      </c>
      <c r="Q23" s="242">
        <v>38.85</v>
      </c>
      <c r="R23" s="242">
        <v>0</v>
      </c>
      <c r="S23" s="242">
        <v>2.5</v>
      </c>
      <c r="T23" s="242">
        <v>12</v>
      </c>
      <c r="U23" s="243">
        <v>0</v>
      </c>
      <c r="V23" s="172">
        <v>135.5</v>
      </c>
      <c r="W23" s="244"/>
      <c r="X23" s="242">
        <v>0</v>
      </c>
      <c r="Y23" s="242">
        <v>3</v>
      </c>
      <c r="Z23" s="242">
        <v>1.8</v>
      </c>
      <c r="AA23" s="242">
        <v>0</v>
      </c>
      <c r="AB23" s="242">
        <v>0</v>
      </c>
      <c r="AC23" s="242">
        <v>1</v>
      </c>
    </row>
    <row r="24" spans="1:36" ht="15">
      <c r="A24" s="240">
        <v>17</v>
      </c>
      <c r="B24" s="225" t="s">
        <v>135</v>
      </c>
      <c r="C24" s="242">
        <v>32.08</v>
      </c>
      <c r="D24" s="242">
        <v>26.18</v>
      </c>
      <c r="E24" s="242">
        <v>22.24</v>
      </c>
      <c r="F24" s="242">
        <v>0</v>
      </c>
      <c r="G24" s="242">
        <v>0</v>
      </c>
      <c r="H24" s="242">
        <v>0</v>
      </c>
      <c r="I24" s="242">
        <v>7.5</v>
      </c>
      <c r="J24" s="155">
        <v>88</v>
      </c>
      <c r="K24" s="242">
        <v>24.5</v>
      </c>
      <c r="L24" s="242">
        <v>3.6</v>
      </c>
      <c r="M24" s="242">
        <v>41.2</v>
      </c>
      <c r="N24" s="242">
        <v>0</v>
      </c>
      <c r="O24" s="242">
        <v>0</v>
      </c>
      <c r="P24" s="242">
        <v>0</v>
      </c>
      <c r="Q24" s="242">
        <v>0</v>
      </c>
      <c r="R24" s="242">
        <v>0</v>
      </c>
      <c r="S24" s="242">
        <v>0</v>
      </c>
      <c r="T24" s="242">
        <v>0</v>
      </c>
      <c r="U24" s="243">
        <v>18.7</v>
      </c>
      <c r="V24" s="172">
        <v>88.000000000000014</v>
      </c>
      <c r="W24" s="244"/>
      <c r="X24" s="242">
        <v>0</v>
      </c>
      <c r="Y24" s="242">
        <v>0</v>
      </c>
      <c r="Z24" s="242">
        <v>0.8</v>
      </c>
      <c r="AA24" s="242">
        <v>26.5</v>
      </c>
      <c r="AB24" s="242">
        <v>2.4</v>
      </c>
      <c r="AC24" s="242">
        <v>1</v>
      </c>
    </row>
    <row r="25" spans="1:36" ht="25.5">
      <c r="A25" s="240">
        <v>18</v>
      </c>
      <c r="B25" s="225" t="s">
        <v>134</v>
      </c>
      <c r="C25" s="242">
        <v>0</v>
      </c>
      <c r="D25" s="242">
        <v>0</v>
      </c>
      <c r="E25" s="242">
        <v>1.6</v>
      </c>
      <c r="F25" s="242">
        <v>0</v>
      </c>
      <c r="G25" s="242">
        <v>0</v>
      </c>
      <c r="H25" s="242">
        <v>0</v>
      </c>
      <c r="I25" s="242">
        <v>2.4</v>
      </c>
      <c r="J25" s="155">
        <v>4</v>
      </c>
      <c r="K25" s="242">
        <v>4</v>
      </c>
      <c r="L25" s="242">
        <v>0</v>
      </c>
      <c r="M25" s="242">
        <v>0</v>
      </c>
      <c r="N25" s="242">
        <v>0</v>
      </c>
      <c r="O25" s="242">
        <v>0</v>
      </c>
      <c r="P25" s="242">
        <v>0</v>
      </c>
      <c r="Q25" s="242">
        <v>0</v>
      </c>
      <c r="R25" s="242">
        <v>0</v>
      </c>
      <c r="S25" s="242">
        <v>0</v>
      </c>
      <c r="T25" s="242">
        <v>0</v>
      </c>
      <c r="U25" s="243">
        <v>0</v>
      </c>
      <c r="V25" s="172">
        <v>4</v>
      </c>
      <c r="W25" s="244"/>
      <c r="X25" s="242">
        <v>0</v>
      </c>
      <c r="Y25" s="242">
        <v>0.8</v>
      </c>
      <c r="Z25" s="242">
        <v>0</v>
      </c>
      <c r="AA25" s="242">
        <v>0</v>
      </c>
      <c r="AB25" s="242">
        <v>0</v>
      </c>
      <c r="AC25" s="242">
        <v>0</v>
      </c>
    </row>
    <row r="26" spans="1:36" ht="25.5">
      <c r="A26" s="237">
        <v>19</v>
      </c>
      <c r="B26" s="225" t="s">
        <v>35</v>
      </c>
      <c r="C26" s="242">
        <v>104.968</v>
      </c>
      <c r="D26" s="242">
        <v>0</v>
      </c>
      <c r="E26" s="242">
        <v>0</v>
      </c>
      <c r="F26" s="242">
        <v>30</v>
      </c>
      <c r="G26" s="242">
        <v>0</v>
      </c>
      <c r="H26" s="242">
        <v>72.8</v>
      </c>
      <c r="I26" s="242">
        <v>26.03</v>
      </c>
      <c r="J26" s="155">
        <v>233.79800000000003</v>
      </c>
      <c r="K26" s="242">
        <v>93.54</v>
      </c>
      <c r="L26" s="242">
        <v>35.56</v>
      </c>
      <c r="M26" s="242">
        <v>21.18</v>
      </c>
      <c r="N26" s="242">
        <v>0</v>
      </c>
      <c r="O26" s="242">
        <v>12</v>
      </c>
      <c r="P26" s="242">
        <v>0</v>
      </c>
      <c r="Q26" s="242">
        <v>7.65</v>
      </c>
      <c r="R26" s="242">
        <v>0</v>
      </c>
      <c r="S26" s="242">
        <v>0</v>
      </c>
      <c r="T26" s="242">
        <v>43.2</v>
      </c>
      <c r="U26" s="243">
        <v>20.67</v>
      </c>
      <c r="V26" s="172">
        <v>233.80000000000007</v>
      </c>
      <c r="W26" s="244"/>
      <c r="X26" s="242">
        <v>0</v>
      </c>
      <c r="Y26" s="242">
        <v>27.33</v>
      </c>
      <c r="Z26" s="242">
        <v>0.45</v>
      </c>
      <c r="AA26" s="242">
        <v>30</v>
      </c>
      <c r="AB26" s="242">
        <v>16.3</v>
      </c>
      <c r="AC26" s="242">
        <v>1.97</v>
      </c>
    </row>
    <row r="27" spans="1:36" ht="13.5" thickBot="1">
      <c r="A27" s="403" t="s">
        <v>36</v>
      </c>
      <c r="B27" s="404"/>
      <c r="C27" s="163">
        <v>1145.4470000000001</v>
      </c>
      <c r="D27" s="163">
        <v>336.46999999999997</v>
      </c>
      <c r="E27" s="163">
        <v>62.744999999999997</v>
      </c>
      <c r="F27" s="163">
        <v>96.3</v>
      </c>
      <c r="G27" s="163">
        <v>152.27000000000001</v>
      </c>
      <c r="H27" s="163">
        <v>274.52</v>
      </c>
      <c r="I27" s="163">
        <v>264.60300000000001</v>
      </c>
      <c r="J27" s="164">
        <v>2332.355</v>
      </c>
      <c r="K27" s="163">
        <v>178.2</v>
      </c>
      <c r="L27" s="163">
        <v>421.50000000000006</v>
      </c>
      <c r="M27" s="163">
        <v>175.14</v>
      </c>
      <c r="N27" s="163">
        <v>29.09</v>
      </c>
      <c r="O27" s="163">
        <v>605.14</v>
      </c>
      <c r="P27" s="163">
        <v>19.46</v>
      </c>
      <c r="Q27" s="163">
        <v>96.300000000000011</v>
      </c>
      <c r="R27" s="163">
        <v>0</v>
      </c>
      <c r="S27" s="163">
        <v>63.45</v>
      </c>
      <c r="T27" s="163">
        <v>447.97999999999996</v>
      </c>
      <c r="U27" s="163">
        <v>271.49</v>
      </c>
      <c r="V27" s="173">
        <v>2307.75</v>
      </c>
      <c r="W27" s="246"/>
      <c r="X27" s="163">
        <v>0.7</v>
      </c>
      <c r="Y27" s="163">
        <v>96.57</v>
      </c>
      <c r="Z27" s="163">
        <v>7.9300000000000006</v>
      </c>
      <c r="AA27" s="163">
        <v>144.59900000000002</v>
      </c>
      <c r="AB27" s="163">
        <v>135.768</v>
      </c>
      <c r="AC27" s="163">
        <v>29.34</v>
      </c>
    </row>
    <row r="28" spans="1:36" ht="13.5" thickTop="1">
      <c r="A28" s="247"/>
      <c r="B28" s="247"/>
      <c r="C28" s="248"/>
      <c r="D28" s="248"/>
      <c r="E28" s="248"/>
      <c r="F28" s="248"/>
      <c r="G28" s="248"/>
      <c r="H28" s="248"/>
      <c r="I28" s="248"/>
      <c r="J28" s="249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9"/>
      <c r="W28" s="239"/>
      <c r="X28" s="250"/>
      <c r="Y28" s="250"/>
      <c r="Z28" s="250"/>
      <c r="AA28" s="250"/>
      <c r="AB28" s="250"/>
      <c r="AC28" s="250"/>
    </row>
    <row r="29" spans="1:36">
      <c r="C29" s="251"/>
      <c r="D29" s="251"/>
      <c r="E29" s="251"/>
      <c r="F29" s="251"/>
      <c r="G29" s="251"/>
      <c r="H29" s="251"/>
      <c r="I29" s="251"/>
      <c r="J29" s="252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2"/>
      <c r="W29" s="239"/>
      <c r="X29" s="251"/>
      <c r="Y29" s="251"/>
      <c r="Z29" s="251"/>
      <c r="AA29" s="251"/>
      <c r="AB29" s="251"/>
      <c r="AC29" s="251"/>
    </row>
    <row r="30" spans="1:36" s="196" customFormat="1" ht="26.25">
      <c r="A30" s="253"/>
      <c r="B30" s="254" t="s">
        <v>178</v>
      </c>
      <c r="C30" s="255">
        <v>0</v>
      </c>
      <c r="D30" s="255">
        <v>0</v>
      </c>
      <c r="E30" s="255">
        <v>0</v>
      </c>
      <c r="F30" s="255">
        <v>10</v>
      </c>
      <c r="G30" s="255">
        <v>0</v>
      </c>
      <c r="H30" s="255">
        <v>0</v>
      </c>
      <c r="I30" s="255">
        <v>0.873</v>
      </c>
      <c r="J30" s="155">
        <v>10.872999999999999</v>
      </c>
      <c r="K30" s="255">
        <v>1.1499999999999999</v>
      </c>
      <c r="L30" s="255">
        <v>5.22</v>
      </c>
      <c r="M30" s="255">
        <v>0</v>
      </c>
      <c r="N30" s="255">
        <v>0</v>
      </c>
      <c r="O30" s="255">
        <v>0.3</v>
      </c>
      <c r="P30" s="255">
        <v>0</v>
      </c>
      <c r="Q30" s="255">
        <v>0</v>
      </c>
      <c r="R30" s="255">
        <v>0</v>
      </c>
      <c r="S30" s="255">
        <v>0</v>
      </c>
      <c r="T30" s="255">
        <v>0</v>
      </c>
      <c r="U30" s="255">
        <v>4.165</v>
      </c>
      <c r="V30" s="155">
        <v>10.834999999999999</v>
      </c>
      <c r="W30" s="256"/>
      <c r="X30" s="255">
        <v>0</v>
      </c>
      <c r="Y30" s="255">
        <v>0</v>
      </c>
      <c r="Z30" s="255">
        <v>0</v>
      </c>
      <c r="AA30" s="255">
        <v>0</v>
      </c>
      <c r="AB30" s="255">
        <v>0</v>
      </c>
      <c r="AC30" s="255">
        <v>1.08</v>
      </c>
      <c r="AD30" s="257"/>
      <c r="AE30" s="257"/>
      <c r="AF30" s="257"/>
      <c r="AG30" s="257"/>
      <c r="AH30" s="257"/>
      <c r="AI30" s="257"/>
      <c r="AJ30" s="257"/>
    </row>
  </sheetData>
  <mergeCells count="30">
    <mergeCell ref="A27:B27"/>
    <mergeCell ref="X4:X7"/>
    <mergeCell ref="V3:V7"/>
    <mergeCell ref="X3:AC3"/>
    <mergeCell ref="C4:D5"/>
    <mergeCell ref="E4:E7"/>
    <mergeCell ref="F4:F7"/>
    <mergeCell ref="G4:G7"/>
    <mergeCell ref="H4:H7"/>
    <mergeCell ref="I4:I7"/>
    <mergeCell ref="K4:L6"/>
    <mergeCell ref="M4:N6"/>
    <mergeCell ref="K3:U3"/>
    <mergeCell ref="Y4:Y7"/>
    <mergeCell ref="Z4:Z7"/>
    <mergeCell ref="AA4:AA7"/>
    <mergeCell ref="AB4:AB7"/>
    <mergeCell ref="AC4:AC7"/>
    <mergeCell ref="O4:P6"/>
    <mergeCell ref="Q4:R6"/>
    <mergeCell ref="S4:S6"/>
    <mergeCell ref="T6:T7"/>
    <mergeCell ref="U6:U7"/>
    <mergeCell ref="J3:J7"/>
    <mergeCell ref="D6:D7"/>
    <mergeCell ref="C6:C7"/>
    <mergeCell ref="A1:E1"/>
    <mergeCell ref="A3:A7"/>
    <mergeCell ref="B3:B7"/>
    <mergeCell ref="C3:I3"/>
  </mergeCells>
  <conditionalFormatting sqref="W27:AC27 C8:U8 C27:U27 C9 A28:AC29 A31:AC65536 A30:U30 W30:AC30 AD2:IV65536 J9:J26 W9:W26 V8:V27">
    <cfRule type="cellIs" dxfId="94" priority="19" stopIfTrue="1" operator="equal">
      <formula>0</formula>
    </cfRule>
  </conditionalFormatting>
  <conditionalFormatting sqref="C2:AC7 W8 A2:A27 B2:B26">
    <cfRule type="expression" dxfId="93" priority="20" stopIfTrue="1">
      <formula>0</formula>
    </cfRule>
  </conditionalFormatting>
  <conditionalFormatting sqref="X8:AC8">
    <cfRule type="cellIs" dxfId="92" priority="18" stopIfTrue="1" operator="equal">
      <formula>0</formula>
    </cfRule>
  </conditionalFormatting>
  <conditionalFormatting sqref="D14:I14 D18:I18 D13 D24:I25 D11:I11 C10:C26">
    <cfRule type="cellIs" dxfId="91" priority="17" stopIfTrue="1" operator="equal">
      <formula>0</formula>
    </cfRule>
  </conditionalFormatting>
  <conditionalFormatting sqref="D9:I10 D15:I17 D12:I12 D26:I26 D19:I23 E13:I13">
    <cfRule type="cellIs" dxfId="90" priority="16" stopIfTrue="1" operator="equal">
      <formula>0</formula>
    </cfRule>
  </conditionalFormatting>
  <conditionalFormatting sqref="K9:U10 K15:U17 K12:U13 K26:U26 K19:U23">
    <cfRule type="cellIs" dxfId="89" priority="15" stopIfTrue="1" operator="equal">
      <formula>0</formula>
    </cfRule>
  </conditionalFormatting>
  <conditionalFormatting sqref="X9:AC10 X15:AC17 X12:AC13 X26:AC26 X19:AC23">
    <cfRule type="cellIs" dxfId="88" priority="14" stopIfTrue="1" operator="equal">
      <formula>0</formula>
    </cfRule>
  </conditionalFormatting>
  <conditionalFormatting sqref="V30">
    <cfRule type="cellIs" dxfId="87" priority="13" stopIfTrue="1" operator="equal">
      <formula>0</formula>
    </cfRule>
  </conditionalFormatting>
  <conditionalFormatting sqref="K14:U14">
    <cfRule type="cellIs" dxfId="86" priority="12" stopIfTrue="1" operator="equal">
      <formula>0</formula>
    </cfRule>
  </conditionalFormatting>
  <conditionalFormatting sqref="X14:AC14">
    <cfRule type="cellIs" dxfId="85" priority="11" stopIfTrue="1" operator="equal">
      <formula>0</formula>
    </cfRule>
  </conditionalFormatting>
  <conditionalFormatting sqref="K11:U11">
    <cfRule type="cellIs" dxfId="84" priority="10" stopIfTrue="1" operator="equal">
      <formula>0</formula>
    </cfRule>
  </conditionalFormatting>
  <conditionalFormatting sqref="X11:AC11">
    <cfRule type="cellIs" dxfId="83" priority="9" stopIfTrue="1" operator="equal">
      <formula>0</formula>
    </cfRule>
  </conditionalFormatting>
  <conditionalFormatting sqref="K24:U24">
    <cfRule type="cellIs" dxfId="82" priority="8" stopIfTrue="1" operator="equal">
      <formula>0</formula>
    </cfRule>
  </conditionalFormatting>
  <conditionalFormatting sqref="X24:AC24">
    <cfRule type="cellIs" dxfId="81" priority="7" stopIfTrue="1" operator="equal">
      <formula>0</formula>
    </cfRule>
  </conditionalFormatting>
  <conditionalFormatting sqref="K18:U18">
    <cfRule type="cellIs" dxfId="80" priority="6" stopIfTrue="1" operator="equal">
      <formula>0</formula>
    </cfRule>
  </conditionalFormatting>
  <conditionalFormatting sqref="X18:AC18">
    <cfRule type="cellIs" dxfId="79" priority="5" stopIfTrue="1" operator="equal">
      <formula>0</formula>
    </cfRule>
  </conditionalFormatting>
  <conditionalFormatting sqref="K25:U25">
    <cfRule type="cellIs" dxfId="78" priority="4" stopIfTrue="1" operator="equal">
      <formula>0</formula>
    </cfRule>
  </conditionalFormatting>
  <conditionalFormatting sqref="X25:AC25">
    <cfRule type="cellIs" dxfId="77" priority="3" stopIfTrue="1" operator="equal">
      <formula>0</formula>
    </cfRule>
  </conditionalFormatting>
  <conditionalFormatting sqref="C30:I30">
    <cfRule type="cellIs" dxfId="76" priority="2" stopIfTrue="1" operator="equal">
      <formula>0</formula>
    </cfRule>
  </conditionalFormatting>
  <conditionalFormatting sqref="K30:U30 X30:AB30">
    <cfRule type="cellIs" dxfId="75" priority="1" stopIfTrue="1" operator="equal">
      <formula>0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  <pageSetUpPr fitToPage="1"/>
  </sheetPr>
  <dimension ref="A1:AL30"/>
  <sheetViews>
    <sheetView workbookViewId="0">
      <selection activeCell="E8" sqref="E8"/>
    </sheetView>
  </sheetViews>
  <sheetFormatPr defaultColWidth="10.28515625" defaultRowHeight="15.75"/>
  <cols>
    <col min="1" max="1" width="4" style="12" customWidth="1"/>
    <col min="2" max="2" width="24.85546875" style="28" customWidth="1"/>
    <col min="3" max="4" width="4.28515625" style="12" customWidth="1"/>
    <col min="5" max="5" width="5" style="12" customWidth="1"/>
    <col min="6" max="6" width="5.28515625" style="12" customWidth="1"/>
    <col min="7" max="7" width="4.7109375" style="12" customWidth="1"/>
    <col min="8" max="8" width="6.7109375" style="12" customWidth="1"/>
    <col min="9" max="9" width="5.5703125" style="12" customWidth="1"/>
    <col min="10" max="10" width="5.140625" style="12" customWidth="1"/>
    <col min="11" max="11" width="6" style="12" customWidth="1"/>
    <col min="12" max="12" width="5.28515625" style="12" customWidth="1"/>
    <col min="13" max="13" width="5.7109375" style="12" customWidth="1"/>
    <col min="14" max="14" width="5.42578125" style="12" customWidth="1"/>
    <col min="15" max="15" width="6.7109375" style="12" customWidth="1"/>
    <col min="16" max="16" width="6.5703125" style="12" customWidth="1"/>
    <col min="17" max="17" width="6.140625" style="12" customWidth="1"/>
    <col min="18" max="18" width="5.28515625" style="12" customWidth="1"/>
    <col min="19" max="20" width="5" style="12" customWidth="1"/>
    <col min="21" max="21" width="3.85546875" style="12" customWidth="1"/>
    <col min="22" max="22" width="4" style="12" customWidth="1"/>
    <col min="23" max="23" width="4.28515625" style="12" customWidth="1"/>
    <col min="24" max="24" width="4.140625" style="12" customWidth="1"/>
    <col min="25" max="26" width="5.85546875" style="12" customWidth="1"/>
    <col min="27" max="27" width="4.140625" style="12" customWidth="1"/>
    <col min="28" max="28" width="3.140625" style="12" customWidth="1"/>
    <col min="29" max="29" width="3.42578125" style="12" customWidth="1"/>
    <col min="30" max="30" width="3.85546875" style="12" customWidth="1"/>
    <col min="31" max="31" width="4.28515625" style="12" customWidth="1"/>
    <col min="32" max="32" width="3" style="12" customWidth="1"/>
    <col min="33" max="33" width="3.28515625" style="12" customWidth="1"/>
    <col min="34" max="36" width="3" style="12" customWidth="1"/>
    <col min="37" max="37" width="4.42578125" style="12" customWidth="1"/>
    <col min="38" max="16384" width="10.28515625" style="12"/>
  </cols>
  <sheetData>
    <row r="1" spans="1:38">
      <c r="A1" s="349" t="s">
        <v>175</v>
      </c>
      <c r="B1" s="349"/>
      <c r="C1" s="349"/>
      <c r="D1" s="349"/>
      <c r="E1" s="349"/>
    </row>
    <row r="2" spans="1:38" s="5" customFormat="1" ht="16.5" thickBot="1">
      <c r="A2" s="10" t="s">
        <v>181</v>
      </c>
      <c r="G2" s="11"/>
    </row>
    <row r="3" spans="1:38" ht="12.75" customHeight="1" thickTop="1">
      <c r="A3" s="523" t="s">
        <v>0</v>
      </c>
      <c r="B3" s="525" t="s">
        <v>37</v>
      </c>
      <c r="C3" s="527" t="s">
        <v>1</v>
      </c>
      <c r="D3" s="527"/>
      <c r="E3" s="528"/>
      <c r="F3" s="531" t="s">
        <v>2</v>
      </c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3"/>
      <c r="W3" s="553" t="s">
        <v>54</v>
      </c>
      <c r="X3" s="554"/>
      <c r="Y3" s="554"/>
      <c r="Z3" s="555"/>
      <c r="AA3" s="540" t="s">
        <v>3</v>
      </c>
      <c r="AB3" s="541"/>
      <c r="AC3" s="541"/>
      <c r="AD3" s="541"/>
      <c r="AE3" s="541"/>
      <c r="AF3" s="542"/>
      <c r="AG3" s="543" t="s">
        <v>4</v>
      </c>
      <c r="AH3" s="544"/>
      <c r="AI3" s="544"/>
      <c r="AJ3" s="544"/>
      <c r="AK3" s="545"/>
    </row>
    <row r="4" spans="1:38" ht="45.75" customHeight="1">
      <c r="A4" s="524"/>
      <c r="B4" s="526"/>
      <c r="C4" s="529"/>
      <c r="D4" s="529"/>
      <c r="E4" s="530"/>
      <c r="F4" s="546" t="s">
        <v>5</v>
      </c>
      <c r="G4" s="547"/>
      <c r="H4" s="547"/>
      <c r="I4" s="547"/>
      <c r="J4" s="547"/>
      <c r="K4" s="547"/>
      <c r="L4" s="547"/>
      <c r="M4" s="547"/>
      <c r="N4" s="547"/>
      <c r="O4" s="548" t="s">
        <v>6</v>
      </c>
      <c r="P4" s="548"/>
      <c r="Q4" s="548"/>
      <c r="R4" s="549" t="s">
        <v>7</v>
      </c>
      <c r="S4" s="549"/>
      <c r="T4" s="549"/>
      <c r="U4" s="548" t="s">
        <v>8</v>
      </c>
      <c r="V4" s="550"/>
      <c r="W4" s="556"/>
      <c r="X4" s="557"/>
      <c r="Y4" s="557"/>
      <c r="Z4" s="558"/>
      <c r="AA4" s="551" t="s">
        <v>9</v>
      </c>
      <c r="AB4" s="548"/>
      <c r="AC4" s="548" t="s">
        <v>10</v>
      </c>
      <c r="AD4" s="548"/>
      <c r="AE4" s="548" t="s">
        <v>11</v>
      </c>
      <c r="AF4" s="552"/>
      <c r="AG4" s="524" t="s">
        <v>12</v>
      </c>
      <c r="AH4" s="548"/>
      <c r="AI4" s="548"/>
      <c r="AJ4" s="562" t="s">
        <v>13</v>
      </c>
      <c r="AK4" s="563" t="s">
        <v>65</v>
      </c>
    </row>
    <row r="5" spans="1:38" ht="15.75" customHeight="1">
      <c r="A5" s="524"/>
      <c r="B5" s="526"/>
      <c r="C5" s="534" t="s">
        <v>14</v>
      </c>
      <c r="D5" s="535" t="s">
        <v>58</v>
      </c>
      <c r="E5" s="537" t="s">
        <v>15</v>
      </c>
      <c r="F5" s="565" t="s">
        <v>66</v>
      </c>
      <c r="G5" s="538" t="s">
        <v>16</v>
      </c>
      <c r="H5" s="539" t="s">
        <v>17</v>
      </c>
      <c r="I5" s="539"/>
      <c r="J5" s="539"/>
      <c r="K5" s="539"/>
      <c r="L5" s="539"/>
      <c r="M5" s="539"/>
      <c r="N5" s="539"/>
      <c r="O5" s="548"/>
      <c r="P5" s="548"/>
      <c r="Q5" s="548"/>
      <c r="R5" s="549"/>
      <c r="S5" s="549"/>
      <c r="T5" s="549"/>
      <c r="U5" s="548"/>
      <c r="V5" s="550"/>
      <c r="W5" s="570" t="s">
        <v>18</v>
      </c>
      <c r="X5" s="559" t="s">
        <v>19</v>
      </c>
      <c r="Y5" s="559" t="s">
        <v>20</v>
      </c>
      <c r="Z5" s="560" t="s">
        <v>55</v>
      </c>
      <c r="AA5" s="569" t="s">
        <v>21</v>
      </c>
      <c r="AB5" s="538" t="s">
        <v>22</v>
      </c>
      <c r="AC5" s="539" t="s">
        <v>21</v>
      </c>
      <c r="AD5" s="538" t="s">
        <v>22</v>
      </c>
      <c r="AE5" s="539" t="s">
        <v>21</v>
      </c>
      <c r="AF5" s="568" t="s">
        <v>22</v>
      </c>
      <c r="AG5" s="567" t="s">
        <v>21</v>
      </c>
      <c r="AH5" s="481" t="s">
        <v>24</v>
      </c>
      <c r="AI5" s="538" t="s">
        <v>23</v>
      </c>
      <c r="AJ5" s="562"/>
      <c r="AK5" s="563"/>
    </row>
    <row r="6" spans="1:38" ht="60" customHeight="1">
      <c r="A6" s="524"/>
      <c r="B6" s="526"/>
      <c r="C6" s="534"/>
      <c r="D6" s="536"/>
      <c r="E6" s="537"/>
      <c r="F6" s="566"/>
      <c r="G6" s="538"/>
      <c r="H6" s="14" t="s">
        <v>62</v>
      </c>
      <c r="I6" s="15" t="s">
        <v>24</v>
      </c>
      <c r="J6" s="15" t="s">
        <v>53</v>
      </c>
      <c r="K6" s="15" t="s">
        <v>25</v>
      </c>
      <c r="L6" s="15" t="s">
        <v>26</v>
      </c>
      <c r="M6" s="15" t="s">
        <v>27</v>
      </c>
      <c r="N6" s="15" t="s">
        <v>28</v>
      </c>
      <c r="O6" s="13" t="s">
        <v>29</v>
      </c>
      <c r="P6" s="13" t="s">
        <v>30</v>
      </c>
      <c r="Q6" s="13" t="s">
        <v>24</v>
      </c>
      <c r="R6" s="13" t="s">
        <v>31</v>
      </c>
      <c r="S6" s="13" t="s">
        <v>32</v>
      </c>
      <c r="T6" s="13" t="s">
        <v>30</v>
      </c>
      <c r="U6" s="13" t="s">
        <v>29</v>
      </c>
      <c r="V6" s="16" t="s">
        <v>30</v>
      </c>
      <c r="W6" s="571"/>
      <c r="X6" s="538"/>
      <c r="Y6" s="538"/>
      <c r="Z6" s="561"/>
      <c r="AA6" s="569"/>
      <c r="AB6" s="538"/>
      <c r="AC6" s="539"/>
      <c r="AD6" s="538"/>
      <c r="AE6" s="539"/>
      <c r="AF6" s="568"/>
      <c r="AG6" s="567"/>
      <c r="AH6" s="482"/>
      <c r="AI6" s="538"/>
      <c r="AJ6" s="562"/>
      <c r="AK6" s="564"/>
      <c r="AL6" s="37"/>
    </row>
    <row r="7" spans="1:38" ht="16.5" thickBot="1">
      <c r="A7" s="17"/>
      <c r="B7" s="18"/>
      <c r="C7" s="19">
        <v>1</v>
      </c>
      <c r="D7" s="20" t="s">
        <v>67</v>
      </c>
      <c r="E7" s="21">
        <v>2</v>
      </c>
      <c r="F7" s="22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23">
        <v>17</v>
      </c>
      <c r="U7" s="23">
        <v>18</v>
      </c>
      <c r="V7" s="21">
        <v>19</v>
      </c>
      <c r="W7" s="19">
        <v>20</v>
      </c>
      <c r="X7" s="23">
        <v>21</v>
      </c>
      <c r="Y7" s="23">
        <v>22</v>
      </c>
      <c r="Z7" s="21">
        <v>23</v>
      </c>
      <c r="AA7" s="19">
        <v>24</v>
      </c>
      <c r="AB7" s="23">
        <v>25</v>
      </c>
      <c r="AC7" s="23">
        <v>26</v>
      </c>
      <c r="AD7" s="23">
        <v>27</v>
      </c>
      <c r="AE7" s="23">
        <v>28</v>
      </c>
      <c r="AF7" s="24">
        <v>29</v>
      </c>
      <c r="AG7" s="22">
        <v>30</v>
      </c>
      <c r="AH7" s="23">
        <v>31</v>
      </c>
      <c r="AI7" s="23">
        <v>32</v>
      </c>
      <c r="AJ7" s="23">
        <v>33</v>
      </c>
      <c r="AK7" s="24">
        <v>34</v>
      </c>
      <c r="AL7" s="37"/>
    </row>
    <row r="8" spans="1:38" ht="26.25" thickTop="1">
      <c r="A8" s="25">
        <v>1</v>
      </c>
      <c r="B8" s="26" t="s">
        <v>120</v>
      </c>
      <c r="C8" s="29">
        <v>18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271</v>
      </c>
      <c r="P8" s="29">
        <v>99062</v>
      </c>
      <c r="Q8" s="29">
        <v>41516</v>
      </c>
      <c r="R8" s="29">
        <v>0</v>
      </c>
      <c r="S8" s="29">
        <v>0</v>
      </c>
      <c r="T8" s="29">
        <v>0</v>
      </c>
      <c r="U8" s="29">
        <v>2</v>
      </c>
      <c r="V8" s="29">
        <v>162</v>
      </c>
      <c r="W8" s="29">
        <v>0</v>
      </c>
      <c r="X8" s="29">
        <v>0</v>
      </c>
      <c r="Y8" s="29">
        <v>0</v>
      </c>
      <c r="Z8" s="29">
        <v>2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2</v>
      </c>
      <c r="AH8" s="29">
        <v>0</v>
      </c>
      <c r="AI8" s="29">
        <v>1</v>
      </c>
      <c r="AJ8" s="29">
        <v>1</v>
      </c>
      <c r="AK8" s="29">
        <v>567</v>
      </c>
      <c r="AL8" s="37"/>
    </row>
    <row r="9" spans="1:38" s="161" customFormat="1" ht="25.5">
      <c r="A9" s="157">
        <v>2</v>
      </c>
      <c r="B9" s="189" t="s">
        <v>121</v>
      </c>
      <c r="C9" s="159">
        <v>24</v>
      </c>
      <c r="D9" s="159">
        <v>24</v>
      </c>
      <c r="E9" s="159" t="s">
        <v>168</v>
      </c>
      <c r="F9" s="159" t="s">
        <v>168</v>
      </c>
      <c r="G9" s="159" t="s">
        <v>168</v>
      </c>
      <c r="H9" s="159">
        <v>0</v>
      </c>
      <c r="I9" s="159" t="s">
        <v>168</v>
      </c>
      <c r="J9" s="159" t="s">
        <v>168</v>
      </c>
      <c r="K9" s="159" t="s">
        <v>168</v>
      </c>
      <c r="L9" s="159" t="s">
        <v>168</v>
      </c>
      <c r="M9" s="159" t="s">
        <v>168</v>
      </c>
      <c r="N9" s="159" t="s">
        <v>168</v>
      </c>
      <c r="O9" s="159">
        <v>20</v>
      </c>
      <c r="P9" s="159">
        <v>15104</v>
      </c>
      <c r="Q9" s="159">
        <v>5945</v>
      </c>
      <c r="R9" s="159" t="s">
        <v>168</v>
      </c>
      <c r="S9" s="159" t="s">
        <v>168</v>
      </c>
      <c r="T9" s="159" t="s">
        <v>168</v>
      </c>
      <c r="U9" s="159" t="s">
        <v>168</v>
      </c>
      <c r="V9" s="159" t="s">
        <v>168</v>
      </c>
      <c r="W9" s="159" t="s">
        <v>168</v>
      </c>
      <c r="X9" s="159" t="s">
        <v>168</v>
      </c>
      <c r="Y9" s="159" t="s">
        <v>168</v>
      </c>
      <c r="Z9" s="159" t="s">
        <v>168</v>
      </c>
      <c r="AA9" s="159" t="s">
        <v>168</v>
      </c>
      <c r="AB9" s="159" t="s">
        <v>168</v>
      </c>
      <c r="AC9" s="159" t="s">
        <v>168</v>
      </c>
      <c r="AD9" s="159" t="s">
        <v>168</v>
      </c>
      <c r="AE9" s="159" t="s">
        <v>168</v>
      </c>
      <c r="AF9" s="159" t="s">
        <v>168</v>
      </c>
      <c r="AG9" s="159" t="s">
        <v>168</v>
      </c>
      <c r="AH9" s="159" t="s">
        <v>168</v>
      </c>
      <c r="AI9" s="159" t="s">
        <v>168</v>
      </c>
      <c r="AJ9" s="159">
        <v>2</v>
      </c>
      <c r="AK9" s="159">
        <v>11</v>
      </c>
      <c r="AL9" s="160"/>
    </row>
    <row r="10" spans="1:38" ht="25.5">
      <c r="A10" s="25">
        <v>3</v>
      </c>
      <c r="B10" s="27" t="s">
        <v>122</v>
      </c>
      <c r="C10" s="29">
        <v>22</v>
      </c>
      <c r="D10" s="29">
        <v>11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18</v>
      </c>
      <c r="P10" s="29">
        <v>13571</v>
      </c>
      <c r="Q10" s="29">
        <v>9125</v>
      </c>
      <c r="R10" s="29">
        <v>1</v>
      </c>
      <c r="S10" s="29">
        <v>3</v>
      </c>
      <c r="T10" s="29">
        <v>20</v>
      </c>
      <c r="U10" s="29">
        <v>3</v>
      </c>
      <c r="V10" s="29">
        <v>162</v>
      </c>
      <c r="W10" s="29">
        <v>0</v>
      </c>
      <c r="X10" s="29">
        <v>0</v>
      </c>
      <c r="Y10" s="29">
        <v>0</v>
      </c>
      <c r="Z10" s="29">
        <v>4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1</v>
      </c>
      <c r="AH10" s="29">
        <v>1</v>
      </c>
      <c r="AI10" s="29">
        <v>1</v>
      </c>
      <c r="AJ10" s="29">
        <v>1</v>
      </c>
      <c r="AK10" s="29">
        <v>23</v>
      </c>
      <c r="AL10" s="37"/>
    </row>
    <row r="11" spans="1:38" s="161" customFormat="1" ht="25.5">
      <c r="A11" s="157">
        <v>4</v>
      </c>
      <c r="B11" s="158" t="s">
        <v>124</v>
      </c>
      <c r="C11" s="159">
        <v>14</v>
      </c>
      <c r="D11" s="159">
        <v>14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15</v>
      </c>
      <c r="P11" s="159">
        <v>1242</v>
      </c>
      <c r="Q11" s="159">
        <v>0</v>
      </c>
      <c r="R11" s="159">
        <v>3</v>
      </c>
      <c r="S11" s="159">
        <v>11</v>
      </c>
      <c r="T11" s="159">
        <v>970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23</v>
      </c>
      <c r="AL11" s="160"/>
    </row>
    <row r="12" spans="1:38" s="161" customFormat="1" ht="29.25" customHeight="1">
      <c r="A12" s="157">
        <v>5</v>
      </c>
      <c r="B12" s="158" t="s">
        <v>63</v>
      </c>
      <c r="C12" s="159">
        <v>3</v>
      </c>
      <c r="D12" s="159">
        <v>2</v>
      </c>
      <c r="E12" s="159">
        <v>0</v>
      </c>
      <c r="F12" s="159">
        <v>3</v>
      </c>
      <c r="G12" s="159">
        <v>1</v>
      </c>
      <c r="H12" s="159">
        <v>144</v>
      </c>
      <c r="I12" s="159">
        <v>62</v>
      </c>
      <c r="J12" s="159">
        <v>61</v>
      </c>
      <c r="K12" s="159">
        <v>0</v>
      </c>
      <c r="L12" s="159">
        <v>19</v>
      </c>
      <c r="M12" s="159">
        <v>0</v>
      </c>
      <c r="N12" s="159">
        <v>64</v>
      </c>
      <c r="O12" s="159">
        <v>19</v>
      </c>
      <c r="P12" s="159">
        <v>2882</v>
      </c>
      <c r="Q12" s="159">
        <v>1003</v>
      </c>
      <c r="R12" s="159">
        <v>12</v>
      </c>
      <c r="S12" s="159">
        <v>312</v>
      </c>
      <c r="T12" s="159">
        <v>208</v>
      </c>
      <c r="U12" s="159">
        <v>2</v>
      </c>
      <c r="V12" s="159">
        <v>21</v>
      </c>
      <c r="W12" s="159">
        <v>2</v>
      </c>
      <c r="X12" s="159">
        <v>2</v>
      </c>
      <c r="Y12" s="159">
        <v>35</v>
      </c>
      <c r="Z12" s="159">
        <v>0</v>
      </c>
      <c r="AA12" s="159">
        <v>5</v>
      </c>
      <c r="AB12" s="159">
        <v>2</v>
      </c>
      <c r="AC12" s="159">
        <v>2</v>
      </c>
      <c r="AD12" s="159">
        <v>0</v>
      </c>
      <c r="AE12" s="159">
        <v>0</v>
      </c>
      <c r="AF12" s="159">
        <v>0</v>
      </c>
      <c r="AG12" s="159">
        <v>2</v>
      </c>
      <c r="AH12" s="159">
        <v>1</v>
      </c>
      <c r="AI12" s="159">
        <v>2</v>
      </c>
      <c r="AJ12" s="159">
        <v>0</v>
      </c>
      <c r="AK12" s="159">
        <v>14</v>
      </c>
      <c r="AL12" s="160"/>
    </row>
    <row r="13" spans="1:38" ht="25.5">
      <c r="A13" s="25">
        <v>6</v>
      </c>
      <c r="B13" s="27" t="s">
        <v>125</v>
      </c>
      <c r="C13" s="29">
        <v>94</v>
      </c>
      <c r="D13" s="29">
        <v>68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85</v>
      </c>
      <c r="P13" s="29">
        <v>14010</v>
      </c>
      <c r="Q13" s="29">
        <v>6840</v>
      </c>
      <c r="R13" s="29">
        <v>0</v>
      </c>
      <c r="S13" s="29">
        <v>0</v>
      </c>
      <c r="T13" s="29">
        <v>0</v>
      </c>
      <c r="U13" s="29">
        <v>54</v>
      </c>
      <c r="V13" s="29">
        <v>3823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2</v>
      </c>
      <c r="AH13" s="29">
        <v>0</v>
      </c>
      <c r="AI13" s="29">
        <v>1</v>
      </c>
      <c r="AJ13" s="29">
        <v>1</v>
      </c>
      <c r="AK13" s="29">
        <v>250</v>
      </c>
      <c r="AL13" s="37"/>
    </row>
    <row r="14" spans="1:38" s="161" customFormat="1" ht="23.25" customHeight="1">
      <c r="A14" s="157">
        <v>7</v>
      </c>
      <c r="B14" s="158" t="s">
        <v>126</v>
      </c>
      <c r="C14" s="159">
        <v>20</v>
      </c>
      <c r="D14" s="159">
        <v>20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27</v>
      </c>
      <c r="P14" s="159">
        <v>10250</v>
      </c>
      <c r="Q14" s="159">
        <v>6000</v>
      </c>
      <c r="R14" s="159">
        <v>1</v>
      </c>
      <c r="S14" s="159">
        <v>12</v>
      </c>
      <c r="T14" s="159">
        <v>40</v>
      </c>
      <c r="U14" s="159">
        <v>1</v>
      </c>
      <c r="V14" s="159">
        <v>24</v>
      </c>
      <c r="W14" s="159">
        <v>0</v>
      </c>
      <c r="X14" s="159">
        <v>0</v>
      </c>
      <c r="Y14" s="159">
        <v>0</v>
      </c>
      <c r="Z14" s="159">
        <v>0</v>
      </c>
      <c r="AA14" s="159">
        <v>60</v>
      </c>
      <c r="AB14" s="159">
        <v>10</v>
      </c>
      <c r="AC14" s="159">
        <v>5</v>
      </c>
      <c r="AD14" s="159">
        <v>0</v>
      </c>
      <c r="AE14" s="159">
        <v>274</v>
      </c>
      <c r="AF14" s="159">
        <v>20</v>
      </c>
      <c r="AG14" s="159">
        <v>0</v>
      </c>
      <c r="AH14" s="159">
        <v>0</v>
      </c>
      <c r="AI14" s="159">
        <v>0</v>
      </c>
      <c r="AJ14" s="159">
        <v>1</v>
      </c>
      <c r="AK14" s="159">
        <v>60</v>
      </c>
      <c r="AL14" s="160"/>
    </row>
    <row r="15" spans="1:38" ht="25.5">
      <c r="A15" s="25">
        <v>8</v>
      </c>
      <c r="B15" s="27" t="s">
        <v>127</v>
      </c>
      <c r="C15" s="29">
        <v>15</v>
      </c>
      <c r="D15" s="29">
        <v>0</v>
      </c>
      <c r="E15" s="29">
        <v>315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27</v>
      </c>
      <c r="P15" s="29">
        <v>9706</v>
      </c>
      <c r="Q15" s="29">
        <v>5034</v>
      </c>
      <c r="R15" s="29">
        <v>0</v>
      </c>
      <c r="S15" s="29">
        <v>0</v>
      </c>
      <c r="T15" s="29">
        <v>0</v>
      </c>
      <c r="U15" s="29">
        <v>3</v>
      </c>
      <c r="V15" s="29">
        <v>430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1</v>
      </c>
      <c r="AH15" s="29">
        <v>1</v>
      </c>
      <c r="AI15" s="29">
        <v>1</v>
      </c>
      <c r="AJ15" s="29">
        <v>2</v>
      </c>
      <c r="AK15" s="29">
        <v>15</v>
      </c>
      <c r="AL15" s="37"/>
    </row>
    <row r="16" spans="1:38" s="28" customFormat="1" ht="25.5" customHeight="1">
      <c r="A16" s="25">
        <v>9</v>
      </c>
      <c r="B16" s="27" t="s">
        <v>128</v>
      </c>
      <c r="C16" s="29">
        <v>16</v>
      </c>
      <c r="D16" s="29">
        <v>16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19</v>
      </c>
      <c r="P16" s="29">
        <v>4332</v>
      </c>
      <c r="Q16" s="29">
        <v>902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6</v>
      </c>
      <c r="AL16" s="50"/>
    </row>
    <row r="17" spans="1:38" ht="25.5">
      <c r="A17" s="25">
        <v>10</v>
      </c>
      <c r="B17" s="27" t="s">
        <v>129</v>
      </c>
      <c r="C17" s="29">
        <v>26</v>
      </c>
      <c r="D17" s="29">
        <v>21</v>
      </c>
      <c r="E17" s="29">
        <v>135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17</v>
      </c>
      <c r="P17" s="29">
        <v>7000</v>
      </c>
      <c r="Q17" s="29">
        <v>6950</v>
      </c>
      <c r="R17" s="29">
        <v>2</v>
      </c>
      <c r="S17" s="29">
        <v>9</v>
      </c>
      <c r="T17" s="29">
        <v>125</v>
      </c>
      <c r="U17" s="29">
        <v>6</v>
      </c>
      <c r="V17" s="29">
        <v>1400</v>
      </c>
      <c r="W17" s="29">
        <v>0</v>
      </c>
      <c r="X17" s="29">
        <v>0</v>
      </c>
      <c r="Y17" s="29">
        <v>0</v>
      </c>
      <c r="Z17" s="29">
        <v>20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1</v>
      </c>
      <c r="AH17" s="29">
        <v>1</v>
      </c>
      <c r="AI17" s="29">
        <v>1</v>
      </c>
      <c r="AJ17" s="29">
        <v>1</v>
      </c>
      <c r="AK17" s="29">
        <v>35</v>
      </c>
      <c r="AL17" s="37"/>
    </row>
    <row r="18" spans="1:38" s="188" customFormat="1" ht="28.5" customHeight="1">
      <c r="A18" s="157">
        <v>11</v>
      </c>
      <c r="B18" s="162" t="s">
        <v>33</v>
      </c>
      <c r="C18" s="159">
        <v>35</v>
      </c>
      <c r="D18" s="159">
        <v>29</v>
      </c>
      <c r="E18" s="159">
        <v>0</v>
      </c>
      <c r="F18" s="159">
        <v>75</v>
      </c>
      <c r="G18" s="159">
        <v>24</v>
      </c>
      <c r="H18" s="159">
        <v>16348</v>
      </c>
      <c r="I18" s="159">
        <v>4987</v>
      </c>
      <c r="J18" s="159">
        <v>3079</v>
      </c>
      <c r="K18" s="159">
        <v>404</v>
      </c>
      <c r="L18" s="159">
        <v>119</v>
      </c>
      <c r="M18" s="159">
        <v>201</v>
      </c>
      <c r="N18" s="159">
        <v>12545</v>
      </c>
      <c r="O18" s="159">
        <v>235</v>
      </c>
      <c r="P18" s="159">
        <v>18540</v>
      </c>
      <c r="Q18" s="159">
        <v>4958</v>
      </c>
      <c r="R18" s="159">
        <v>9</v>
      </c>
      <c r="S18" s="159">
        <v>30</v>
      </c>
      <c r="T18" s="159">
        <v>195</v>
      </c>
      <c r="U18" s="159">
        <v>1</v>
      </c>
      <c r="V18" s="159">
        <v>30</v>
      </c>
      <c r="W18" s="159">
        <v>60</v>
      </c>
      <c r="X18" s="159">
        <v>32</v>
      </c>
      <c r="Y18" s="159">
        <v>86</v>
      </c>
      <c r="Z18" s="159" t="s">
        <v>138</v>
      </c>
      <c r="AA18" s="159">
        <v>0</v>
      </c>
      <c r="AB18" s="159">
        <v>0</v>
      </c>
      <c r="AC18" s="159">
        <v>5</v>
      </c>
      <c r="AD18" s="159">
        <v>3</v>
      </c>
      <c r="AE18" s="159">
        <v>0</v>
      </c>
      <c r="AF18" s="159">
        <v>0</v>
      </c>
      <c r="AG18" s="159">
        <v>2</v>
      </c>
      <c r="AH18" s="159">
        <v>1</v>
      </c>
      <c r="AI18" s="159">
        <v>0</v>
      </c>
      <c r="AJ18" s="159">
        <v>1</v>
      </c>
      <c r="AK18" s="159">
        <v>5</v>
      </c>
      <c r="AL18" s="187"/>
    </row>
    <row r="19" spans="1:38" ht="27" customHeight="1">
      <c r="A19" s="25">
        <v>12</v>
      </c>
      <c r="B19" s="26" t="s">
        <v>34</v>
      </c>
      <c r="C19" s="29">
        <v>14</v>
      </c>
      <c r="D19" s="29">
        <v>10</v>
      </c>
      <c r="E19" s="29">
        <v>0</v>
      </c>
      <c r="F19" s="29">
        <v>22</v>
      </c>
      <c r="G19" s="29">
        <v>0</v>
      </c>
      <c r="H19" s="29">
        <v>990</v>
      </c>
      <c r="I19" s="29">
        <v>0</v>
      </c>
      <c r="J19" s="29">
        <v>0</v>
      </c>
      <c r="K19" s="29">
        <v>952</v>
      </c>
      <c r="L19" s="29">
        <v>0</v>
      </c>
      <c r="M19" s="29">
        <v>0</v>
      </c>
      <c r="N19" s="29">
        <v>38</v>
      </c>
      <c r="O19" s="29">
        <v>2</v>
      </c>
      <c r="P19" s="29">
        <v>28</v>
      </c>
      <c r="Q19" s="29">
        <v>5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30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37</v>
      </c>
      <c r="AF19" s="29">
        <v>4</v>
      </c>
      <c r="AG19" s="29">
        <v>0</v>
      </c>
      <c r="AH19" s="29">
        <v>0</v>
      </c>
      <c r="AI19" s="29">
        <v>0</v>
      </c>
      <c r="AJ19" s="29">
        <v>0</v>
      </c>
      <c r="AK19" s="29">
        <v>40</v>
      </c>
      <c r="AL19" s="37"/>
    </row>
    <row r="20" spans="1:38" ht="29.25" customHeight="1">
      <c r="A20" s="25">
        <v>13</v>
      </c>
      <c r="B20" s="27" t="s">
        <v>130</v>
      </c>
      <c r="C20" s="29">
        <v>70</v>
      </c>
      <c r="D20" s="29">
        <v>70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60</v>
      </c>
      <c r="P20" s="29">
        <v>10914</v>
      </c>
      <c r="Q20" s="29">
        <v>1015</v>
      </c>
      <c r="R20" s="29">
        <v>0</v>
      </c>
      <c r="S20" s="29">
        <v>0</v>
      </c>
      <c r="T20" s="29">
        <v>0</v>
      </c>
      <c r="U20" s="29">
        <v>10</v>
      </c>
      <c r="V20" s="29">
        <v>66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3</v>
      </c>
      <c r="AH20" s="29">
        <v>1</v>
      </c>
      <c r="AI20" s="29">
        <v>2</v>
      </c>
      <c r="AJ20" s="29">
        <v>8</v>
      </c>
      <c r="AK20" s="29">
        <v>0</v>
      </c>
      <c r="AL20" s="37"/>
    </row>
    <row r="21" spans="1:38" ht="26.25" customHeight="1">
      <c r="A21" s="25">
        <v>14</v>
      </c>
      <c r="B21" s="27" t="s">
        <v>131</v>
      </c>
      <c r="C21" s="29">
        <v>1</v>
      </c>
      <c r="D21" s="29">
        <v>1</v>
      </c>
      <c r="E21" s="29">
        <v>478</v>
      </c>
      <c r="F21" s="29">
        <v>8</v>
      </c>
      <c r="G21" s="29">
        <v>2</v>
      </c>
      <c r="H21" s="29">
        <v>1353</v>
      </c>
      <c r="I21" s="29">
        <v>447</v>
      </c>
      <c r="J21" s="29">
        <v>4</v>
      </c>
      <c r="K21" s="29">
        <v>24</v>
      </c>
      <c r="L21" s="29">
        <v>31</v>
      </c>
      <c r="M21" s="29">
        <v>37</v>
      </c>
      <c r="N21" s="29">
        <v>1257</v>
      </c>
      <c r="O21" s="29">
        <v>2</v>
      </c>
      <c r="P21" s="29">
        <v>2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11</v>
      </c>
      <c r="Y21" s="29">
        <v>32</v>
      </c>
      <c r="Z21" s="29">
        <v>0</v>
      </c>
      <c r="AA21" s="29">
        <v>1</v>
      </c>
      <c r="AB21" s="29">
        <v>0</v>
      </c>
      <c r="AC21" s="29">
        <v>1</v>
      </c>
      <c r="AD21" s="29">
        <v>0</v>
      </c>
      <c r="AE21" s="29">
        <v>0</v>
      </c>
      <c r="AF21" s="29">
        <v>0</v>
      </c>
      <c r="AG21" s="29">
        <v>2</v>
      </c>
      <c r="AH21" s="29">
        <v>1</v>
      </c>
      <c r="AI21" s="29">
        <v>0</v>
      </c>
      <c r="AJ21" s="29">
        <v>0</v>
      </c>
      <c r="AK21" s="29">
        <v>14</v>
      </c>
      <c r="AL21" s="37"/>
    </row>
    <row r="22" spans="1:38" ht="25.5">
      <c r="A22" s="25">
        <v>15</v>
      </c>
      <c r="B22" s="27" t="s">
        <v>132</v>
      </c>
      <c r="C22" s="29">
        <v>18</v>
      </c>
      <c r="D22" s="29">
        <v>14</v>
      </c>
      <c r="E22" s="29">
        <v>0</v>
      </c>
      <c r="F22" s="29">
        <v>415</v>
      </c>
      <c r="G22" s="29">
        <v>0</v>
      </c>
      <c r="H22" s="29">
        <v>3532</v>
      </c>
      <c r="I22" s="29">
        <v>956</v>
      </c>
      <c r="J22" s="29">
        <v>75</v>
      </c>
      <c r="K22" s="29">
        <v>0</v>
      </c>
      <c r="L22" s="29">
        <v>0</v>
      </c>
      <c r="M22" s="29">
        <v>0</v>
      </c>
      <c r="N22" s="29">
        <v>3457</v>
      </c>
      <c r="O22" s="29">
        <v>3</v>
      </c>
      <c r="P22" s="29">
        <v>711</v>
      </c>
      <c r="Q22" s="29">
        <v>302</v>
      </c>
      <c r="R22" s="29">
        <v>0</v>
      </c>
      <c r="S22" s="29">
        <v>0</v>
      </c>
      <c r="T22" s="29">
        <v>0</v>
      </c>
      <c r="U22" s="29">
        <v>6</v>
      </c>
      <c r="V22" s="29">
        <v>152</v>
      </c>
      <c r="W22" s="29">
        <v>0</v>
      </c>
      <c r="X22" s="29">
        <v>0</v>
      </c>
      <c r="Y22" s="29">
        <v>480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2</v>
      </c>
      <c r="AH22" s="29">
        <v>1</v>
      </c>
      <c r="AI22" s="29">
        <v>1</v>
      </c>
      <c r="AJ22" s="29">
        <v>2</v>
      </c>
      <c r="AK22" s="29">
        <v>0</v>
      </c>
      <c r="AL22" s="37"/>
    </row>
    <row r="23" spans="1:38" s="161" customFormat="1">
      <c r="A23" s="157">
        <v>16</v>
      </c>
      <c r="B23" s="158" t="s">
        <v>133</v>
      </c>
      <c r="C23" s="159">
        <v>66</v>
      </c>
      <c r="D23" s="159">
        <v>66</v>
      </c>
      <c r="E23" s="159">
        <v>85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52</v>
      </c>
      <c r="P23" s="159">
        <v>16242</v>
      </c>
      <c r="Q23" s="159">
        <v>17500</v>
      </c>
      <c r="R23" s="159">
        <v>80</v>
      </c>
      <c r="S23" s="159">
        <v>50</v>
      </c>
      <c r="T23" s="159">
        <v>500</v>
      </c>
      <c r="U23" s="159">
        <v>48</v>
      </c>
      <c r="V23" s="159">
        <v>8000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1</v>
      </c>
      <c r="AH23" s="159">
        <v>1</v>
      </c>
      <c r="AI23" s="159">
        <v>0</v>
      </c>
      <c r="AJ23" s="159">
        <v>0</v>
      </c>
      <c r="AK23" s="159">
        <v>60</v>
      </c>
      <c r="AL23" s="160"/>
    </row>
    <row r="24" spans="1:38">
      <c r="A24" s="25">
        <v>17</v>
      </c>
      <c r="B24" s="158" t="s">
        <v>135</v>
      </c>
      <c r="C24" s="29">
        <v>1</v>
      </c>
      <c r="D24" s="29">
        <v>0</v>
      </c>
      <c r="E24" s="29">
        <v>5001</v>
      </c>
      <c r="F24" s="29">
        <v>4</v>
      </c>
      <c r="G24" s="29">
        <v>0</v>
      </c>
      <c r="H24" s="29">
        <v>537</v>
      </c>
      <c r="I24" s="29">
        <v>242</v>
      </c>
      <c r="J24" s="29">
        <v>0</v>
      </c>
      <c r="K24" s="29">
        <v>0</v>
      </c>
      <c r="L24" s="29">
        <v>0</v>
      </c>
      <c r="M24" s="29">
        <v>0</v>
      </c>
      <c r="N24" s="29">
        <v>537</v>
      </c>
      <c r="O24" s="29">
        <v>2</v>
      </c>
      <c r="P24" s="29">
        <v>800</v>
      </c>
      <c r="Q24" s="29">
        <v>357</v>
      </c>
      <c r="R24" s="29">
        <v>50</v>
      </c>
      <c r="S24" s="29">
        <v>300</v>
      </c>
      <c r="T24" s="29">
        <v>3500</v>
      </c>
      <c r="U24" s="29">
        <v>0</v>
      </c>
      <c r="V24" s="29">
        <v>0</v>
      </c>
      <c r="W24" s="29">
        <v>0</v>
      </c>
      <c r="X24" s="29">
        <v>0</v>
      </c>
      <c r="Y24" s="29">
        <v>15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10</v>
      </c>
      <c r="AH24" s="29">
        <v>0</v>
      </c>
      <c r="AI24" s="29">
        <v>5</v>
      </c>
      <c r="AJ24" s="29">
        <v>32</v>
      </c>
      <c r="AK24" s="29">
        <v>117</v>
      </c>
      <c r="AL24" s="37"/>
    </row>
    <row r="25" spans="1:38" s="161" customFormat="1" ht="25.5">
      <c r="A25" s="157">
        <v>18</v>
      </c>
      <c r="B25" s="158" t="s">
        <v>134</v>
      </c>
      <c r="C25" s="159">
        <v>5</v>
      </c>
      <c r="D25" s="159">
        <v>5</v>
      </c>
      <c r="E25" s="159">
        <v>225</v>
      </c>
      <c r="F25" s="159">
        <v>2</v>
      </c>
      <c r="G25" s="159">
        <v>2</v>
      </c>
      <c r="H25" s="159">
        <v>445</v>
      </c>
      <c r="I25" s="159">
        <v>181</v>
      </c>
      <c r="J25" s="159">
        <v>146</v>
      </c>
      <c r="K25" s="159">
        <v>214</v>
      </c>
      <c r="L25" s="159">
        <v>65</v>
      </c>
      <c r="M25" s="159">
        <v>20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4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5</v>
      </c>
      <c r="AL25" s="160"/>
    </row>
    <row r="26" spans="1:38" s="161" customFormat="1" ht="25.5">
      <c r="A26" s="157">
        <v>19</v>
      </c>
      <c r="B26" s="158" t="s">
        <v>35</v>
      </c>
      <c r="C26" s="159">
        <v>87</v>
      </c>
      <c r="D26" s="159">
        <v>87</v>
      </c>
      <c r="E26" s="159">
        <v>0</v>
      </c>
      <c r="F26" s="159">
        <v>61</v>
      </c>
      <c r="G26" s="159">
        <v>5</v>
      </c>
      <c r="H26" s="159">
        <v>18016</v>
      </c>
      <c r="I26" s="159">
        <v>9008</v>
      </c>
      <c r="J26" s="159">
        <v>800</v>
      </c>
      <c r="K26" s="159">
        <v>80</v>
      </c>
      <c r="L26" s="159">
        <v>166</v>
      </c>
      <c r="M26" s="159">
        <v>170</v>
      </c>
      <c r="N26" s="159">
        <v>16800</v>
      </c>
      <c r="O26" s="159">
        <v>7</v>
      </c>
      <c r="P26" s="159">
        <v>4590</v>
      </c>
      <c r="Q26" s="159">
        <v>2500</v>
      </c>
      <c r="R26" s="159">
        <v>1</v>
      </c>
      <c r="S26" s="159">
        <v>2</v>
      </c>
      <c r="T26" s="159">
        <v>140</v>
      </c>
      <c r="U26" s="159">
        <v>2</v>
      </c>
      <c r="V26" s="159">
        <v>70</v>
      </c>
      <c r="W26" s="159">
        <v>44</v>
      </c>
      <c r="X26" s="159">
        <v>24</v>
      </c>
      <c r="Y26" s="159">
        <v>900</v>
      </c>
      <c r="Z26" s="159">
        <v>0</v>
      </c>
      <c r="AA26" s="159">
        <v>100</v>
      </c>
      <c r="AB26" s="159">
        <v>9</v>
      </c>
      <c r="AC26" s="159">
        <v>36</v>
      </c>
      <c r="AD26" s="159">
        <v>1</v>
      </c>
      <c r="AE26" s="159">
        <v>0</v>
      </c>
      <c r="AF26" s="159">
        <v>0</v>
      </c>
      <c r="AG26" s="159">
        <v>2</v>
      </c>
      <c r="AH26" s="159">
        <v>2</v>
      </c>
      <c r="AI26" s="159">
        <v>1</v>
      </c>
      <c r="AJ26" s="159">
        <v>1</v>
      </c>
      <c r="AK26" s="159">
        <v>560</v>
      </c>
      <c r="AL26" s="160"/>
    </row>
    <row r="27" spans="1:38" ht="16.5" thickBot="1">
      <c r="A27" s="321" t="s">
        <v>36</v>
      </c>
      <c r="B27" s="322"/>
      <c r="C27" s="62">
        <f>SUM(C8:C26)</f>
        <v>549</v>
      </c>
      <c r="D27" s="62">
        <f t="shared" ref="D27:AK27" si="0">SUM(D8:D26)</f>
        <v>458</v>
      </c>
      <c r="E27" s="62">
        <f t="shared" si="0"/>
        <v>6239</v>
      </c>
      <c r="F27" s="62">
        <f t="shared" si="0"/>
        <v>590</v>
      </c>
      <c r="G27" s="62">
        <f t="shared" si="0"/>
        <v>34</v>
      </c>
      <c r="H27" s="62">
        <f t="shared" si="0"/>
        <v>41365</v>
      </c>
      <c r="I27" s="62">
        <f t="shared" si="0"/>
        <v>15883</v>
      </c>
      <c r="J27" s="62">
        <f t="shared" si="0"/>
        <v>4165</v>
      </c>
      <c r="K27" s="62">
        <f t="shared" si="0"/>
        <v>1674</v>
      </c>
      <c r="L27" s="62">
        <f t="shared" si="0"/>
        <v>400</v>
      </c>
      <c r="M27" s="62">
        <f t="shared" si="0"/>
        <v>428</v>
      </c>
      <c r="N27" s="62">
        <f t="shared" si="0"/>
        <v>34698</v>
      </c>
      <c r="O27" s="62">
        <f t="shared" si="0"/>
        <v>881</v>
      </c>
      <c r="P27" s="62">
        <f t="shared" si="0"/>
        <v>228986</v>
      </c>
      <c r="Q27" s="62">
        <f t="shared" si="0"/>
        <v>109952</v>
      </c>
      <c r="R27" s="62">
        <f t="shared" si="0"/>
        <v>159</v>
      </c>
      <c r="S27" s="62">
        <f t="shared" si="0"/>
        <v>729</v>
      </c>
      <c r="T27" s="62">
        <f t="shared" si="0"/>
        <v>5698</v>
      </c>
      <c r="U27" s="62">
        <f t="shared" si="0"/>
        <v>138</v>
      </c>
      <c r="V27" s="62">
        <f t="shared" si="0"/>
        <v>14340</v>
      </c>
      <c r="W27" s="62">
        <f t="shared" si="0"/>
        <v>136</v>
      </c>
      <c r="X27" s="62">
        <f t="shared" si="0"/>
        <v>69</v>
      </c>
      <c r="Y27" s="62">
        <f t="shared" si="0"/>
        <v>1548</v>
      </c>
      <c r="Z27" s="62">
        <f t="shared" si="0"/>
        <v>26</v>
      </c>
      <c r="AA27" s="62">
        <f t="shared" si="0"/>
        <v>166</v>
      </c>
      <c r="AB27" s="62">
        <f t="shared" si="0"/>
        <v>21</v>
      </c>
      <c r="AC27" s="62">
        <f t="shared" si="0"/>
        <v>53</v>
      </c>
      <c r="AD27" s="62">
        <f t="shared" si="0"/>
        <v>4</v>
      </c>
      <c r="AE27" s="62">
        <f t="shared" si="0"/>
        <v>311</v>
      </c>
      <c r="AF27" s="62">
        <f t="shared" si="0"/>
        <v>24</v>
      </c>
      <c r="AG27" s="62">
        <f t="shared" si="0"/>
        <v>31</v>
      </c>
      <c r="AH27" s="62">
        <f t="shared" si="0"/>
        <v>11</v>
      </c>
      <c r="AI27" s="62">
        <f t="shared" si="0"/>
        <v>16</v>
      </c>
      <c r="AJ27" s="62">
        <f t="shared" si="0"/>
        <v>53</v>
      </c>
      <c r="AK27" s="62">
        <f t="shared" si="0"/>
        <v>1805</v>
      </c>
    </row>
    <row r="28" spans="1:38" ht="16.5" thickTop="1">
      <c r="A28" s="12" t="s">
        <v>182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30" spans="1:38" s="58" customFormat="1" ht="26.25">
      <c r="A30" s="57"/>
      <c r="B30" s="44" t="s">
        <v>153</v>
      </c>
      <c r="C30" s="42">
        <v>45</v>
      </c>
      <c r="D30" s="42">
        <v>45</v>
      </c>
      <c r="E30" s="42" t="s">
        <v>138</v>
      </c>
      <c r="F30" s="42">
        <v>40</v>
      </c>
      <c r="G30" s="42">
        <v>15</v>
      </c>
      <c r="H30" s="42">
        <v>510</v>
      </c>
      <c r="I30" s="42">
        <v>210</v>
      </c>
      <c r="J30" s="42">
        <v>130</v>
      </c>
      <c r="K30" s="42" t="s">
        <v>138</v>
      </c>
      <c r="L30" s="42" t="s">
        <v>138</v>
      </c>
      <c r="M30" s="42" t="s">
        <v>138</v>
      </c>
      <c r="N30" s="42">
        <v>380</v>
      </c>
      <c r="O30" s="42" t="s">
        <v>138</v>
      </c>
      <c r="P30" s="42" t="s">
        <v>138</v>
      </c>
      <c r="Q30" s="42" t="s">
        <v>138</v>
      </c>
      <c r="R30" s="42" t="s">
        <v>138</v>
      </c>
      <c r="S30" s="42" t="s">
        <v>138</v>
      </c>
      <c r="T30" s="42" t="s">
        <v>138</v>
      </c>
      <c r="U30" s="42">
        <v>5</v>
      </c>
      <c r="V30" s="42">
        <v>552</v>
      </c>
      <c r="W30" s="42">
        <v>104</v>
      </c>
      <c r="X30" s="42">
        <v>88</v>
      </c>
      <c r="Y30" s="42">
        <v>25</v>
      </c>
      <c r="Z30" s="42">
        <v>0</v>
      </c>
      <c r="AA30" s="42" t="s">
        <v>138</v>
      </c>
      <c r="AB30" s="42" t="s">
        <v>138</v>
      </c>
      <c r="AC30" s="42" t="s">
        <v>138</v>
      </c>
      <c r="AD30" s="42" t="s">
        <v>138</v>
      </c>
      <c r="AE30" s="42" t="s">
        <v>138</v>
      </c>
      <c r="AF30" s="42" t="s">
        <v>138</v>
      </c>
      <c r="AG30" s="42" t="s">
        <v>138</v>
      </c>
      <c r="AH30" s="42" t="s">
        <v>138</v>
      </c>
      <c r="AI30" s="42" t="s">
        <v>138</v>
      </c>
      <c r="AJ30" s="42">
        <v>0</v>
      </c>
      <c r="AK30" s="42">
        <v>4</v>
      </c>
    </row>
  </sheetData>
  <mergeCells count="38">
    <mergeCell ref="A27:B27"/>
    <mergeCell ref="AA5:AA6"/>
    <mergeCell ref="AB5:AB6"/>
    <mergeCell ref="AC5:AC6"/>
    <mergeCell ref="AD5:AD6"/>
    <mergeCell ref="W5:W6"/>
    <mergeCell ref="X5:X6"/>
    <mergeCell ref="AG5:AG6"/>
    <mergeCell ref="AH5:AH6"/>
    <mergeCell ref="AI5:AI6"/>
    <mergeCell ref="AE5:AE6"/>
    <mergeCell ref="AF5:AF6"/>
    <mergeCell ref="AA3:AF3"/>
    <mergeCell ref="AG3:AK3"/>
    <mergeCell ref="F4:N4"/>
    <mergeCell ref="O4:Q5"/>
    <mergeCell ref="R4:T5"/>
    <mergeCell ref="U4:V5"/>
    <mergeCell ref="AA4:AB4"/>
    <mergeCell ref="AC4:AD4"/>
    <mergeCell ref="AE4:AF4"/>
    <mergeCell ref="AG4:AI4"/>
    <mergeCell ref="W3:Z4"/>
    <mergeCell ref="Y5:Y6"/>
    <mergeCell ref="Z5:Z6"/>
    <mergeCell ref="AJ4:AJ6"/>
    <mergeCell ref="AK4:AK6"/>
    <mergeCell ref="F5:F6"/>
    <mergeCell ref="A1:E1"/>
    <mergeCell ref="A3:A6"/>
    <mergeCell ref="B3:B6"/>
    <mergeCell ref="C3:E4"/>
    <mergeCell ref="F3:V3"/>
    <mergeCell ref="C5:C6"/>
    <mergeCell ref="D5:D6"/>
    <mergeCell ref="E5:E6"/>
    <mergeCell ref="G5:G6"/>
    <mergeCell ref="H5:N5"/>
  </mergeCells>
  <conditionalFormatting sqref="C8:AK27">
    <cfRule type="cellIs" dxfId="74" priority="2" stopIfTrue="1" operator="equal">
      <formula>0</formula>
    </cfRule>
  </conditionalFormatting>
  <conditionalFormatting sqref="C30:AK30">
    <cfRule type="cellIs" dxfId="73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2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pageSetUpPr fitToPage="1"/>
  </sheetPr>
  <dimension ref="A1:AL33"/>
  <sheetViews>
    <sheetView zoomScale="85" zoomScaleNormal="85" workbookViewId="0">
      <selection activeCell="J31" sqref="J31"/>
    </sheetView>
  </sheetViews>
  <sheetFormatPr defaultColWidth="10.28515625" defaultRowHeight="12.75"/>
  <cols>
    <col min="1" max="1" width="4.140625" style="6" customWidth="1"/>
    <col min="2" max="2" width="26.42578125" style="6" customWidth="1"/>
    <col min="3" max="3" width="8.140625" style="6" customWidth="1"/>
    <col min="4" max="4" width="8.7109375" style="6" customWidth="1"/>
    <col min="5" max="5" width="6" style="6" customWidth="1"/>
    <col min="6" max="6" width="6.7109375" style="6" customWidth="1"/>
    <col min="7" max="7" width="6.42578125" style="6" customWidth="1"/>
    <col min="8" max="8" width="6.28515625" style="6" customWidth="1"/>
    <col min="9" max="9" width="6.85546875" style="6" customWidth="1"/>
    <col min="10" max="10" width="8" style="6" customWidth="1"/>
    <col min="11" max="11" width="7.5703125" style="6" customWidth="1"/>
    <col min="12" max="12" width="7.42578125" style="6" customWidth="1"/>
    <col min="13" max="13" width="6.42578125" style="6" customWidth="1"/>
    <col min="14" max="14" width="6.28515625" style="6" customWidth="1"/>
    <col min="15" max="15" width="7.28515625" style="6" customWidth="1"/>
    <col min="16" max="16" width="6.5703125" style="6" customWidth="1"/>
    <col min="17" max="17" width="9.140625" style="6" customWidth="1"/>
    <col min="18" max="20" width="8.28515625" style="6" customWidth="1"/>
    <col min="21" max="21" width="7" style="6" customWidth="1"/>
    <col min="22" max="22" width="9.5703125" style="6" customWidth="1"/>
    <col min="23" max="23" width="6.7109375" style="34" customWidth="1"/>
    <col min="24" max="29" width="7.7109375" style="6" customWidth="1"/>
    <col min="30" max="16384" width="10.28515625" style="6"/>
  </cols>
  <sheetData>
    <row r="1" spans="1:29" s="12" customFormat="1" ht="15.75">
      <c r="A1" s="349" t="s">
        <v>175</v>
      </c>
      <c r="B1" s="349"/>
      <c r="C1" s="349"/>
      <c r="D1" s="349"/>
      <c r="E1" s="349"/>
    </row>
    <row r="2" spans="1:29" s="30" customFormat="1">
      <c r="A2" s="3" t="s">
        <v>180</v>
      </c>
      <c r="K2" s="31"/>
      <c r="L2" s="32"/>
      <c r="M2" s="32"/>
      <c r="N2" s="32"/>
      <c r="O2" s="32"/>
      <c r="P2" s="32"/>
      <c r="Q2" s="32"/>
      <c r="R2" s="32"/>
      <c r="S2" s="32"/>
      <c r="T2" s="32"/>
      <c r="U2" s="33"/>
      <c r="W2" s="34"/>
    </row>
    <row r="3" spans="1:29" s="30" customFormat="1" ht="12.75" customHeight="1">
      <c r="A3" s="584" t="s">
        <v>0</v>
      </c>
      <c r="B3" s="584" t="s">
        <v>37</v>
      </c>
      <c r="C3" s="587" t="s">
        <v>38</v>
      </c>
      <c r="D3" s="587"/>
      <c r="E3" s="572"/>
      <c r="F3" s="572"/>
      <c r="G3" s="572"/>
      <c r="H3" s="572"/>
      <c r="I3" s="572"/>
      <c r="J3" s="588" t="s">
        <v>39</v>
      </c>
      <c r="K3" s="572" t="s">
        <v>40</v>
      </c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484" t="s">
        <v>41</v>
      </c>
      <c r="W3" s="34"/>
      <c r="X3" s="594" t="s">
        <v>68</v>
      </c>
      <c r="Y3" s="594"/>
      <c r="Z3" s="594"/>
      <c r="AA3" s="594"/>
      <c r="AB3" s="594"/>
      <c r="AC3" s="594"/>
    </row>
    <row r="4" spans="1:29" s="30" customFormat="1" ht="12.75" customHeight="1">
      <c r="A4" s="584"/>
      <c r="B4" s="586"/>
      <c r="C4" s="596" t="s">
        <v>42</v>
      </c>
      <c r="D4" s="597"/>
      <c r="E4" s="600" t="s">
        <v>43</v>
      </c>
      <c r="F4" s="573" t="s">
        <v>69</v>
      </c>
      <c r="G4" s="573" t="s">
        <v>44</v>
      </c>
      <c r="H4" s="573" t="s">
        <v>45</v>
      </c>
      <c r="I4" s="573" t="s">
        <v>46</v>
      </c>
      <c r="J4" s="589"/>
      <c r="K4" s="578" t="s">
        <v>70</v>
      </c>
      <c r="L4" s="579"/>
      <c r="M4" s="578" t="s">
        <v>71</v>
      </c>
      <c r="N4" s="579"/>
      <c r="O4" s="578" t="s">
        <v>119</v>
      </c>
      <c r="P4" s="579"/>
      <c r="Q4" s="503" t="s">
        <v>47</v>
      </c>
      <c r="R4" s="504"/>
      <c r="S4" s="503" t="s">
        <v>59</v>
      </c>
      <c r="T4" s="35"/>
      <c r="U4" s="35"/>
      <c r="V4" s="485"/>
      <c r="W4" s="34"/>
      <c r="X4" s="593" t="s">
        <v>72</v>
      </c>
      <c r="Y4" s="593" t="s">
        <v>73</v>
      </c>
      <c r="Z4" s="593" t="s">
        <v>74</v>
      </c>
      <c r="AA4" s="593" t="s">
        <v>75</v>
      </c>
      <c r="AB4" s="593" t="s">
        <v>76</v>
      </c>
      <c r="AC4" s="593" t="s">
        <v>77</v>
      </c>
    </row>
    <row r="5" spans="1:29" s="30" customFormat="1" ht="12.75" customHeight="1">
      <c r="A5" s="584"/>
      <c r="B5" s="586"/>
      <c r="C5" s="598"/>
      <c r="D5" s="599"/>
      <c r="E5" s="601"/>
      <c r="F5" s="574"/>
      <c r="G5" s="574"/>
      <c r="H5" s="574"/>
      <c r="I5" s="574"/>
      <c r="J5" s="589"/>
      <c r="K5" s="580"/>
      <c r="L5" s="581"/>
      <c r="M5" s="580"/>
      <c r="N5" s="581"/>
      <c r="O5" s="580"/>
      <c r="P5" s="581"/>
      <c r="Q5" s="505"/>
      <c r="R5" s="506"/>
      <c r="S5" s="505"/>
      <c r="T5" s="35"/>
      <c r="U5" s="35"/>
      <c r="V5" s="485"/>
      <c r="W5" s="34"/>
      <c r="X5" s="593"/>
      <c r="Y5" s="593"/>
      <c r="Z5" s="593"/>
      <c r="AA5" s="593"/>
      <c r="AB5" s="593"/>
      <c r="AC5" s="593"/>
    </row>
    <row r="6" spans="1:29" s="30" customFormat="1" ht="32.25" customHeight="1">
      <c r="A6" s="584"/>
      <c r="B6" s="586"/>
      <c r="C6" s="591" t="s">
        <v>56</v>
      </c>
      <c r="D6" s="576" t="s">
        <v>57</v>
      </c>
      <c r="E6" s="601"/>
      <c r="F6" s="574" t="s">
        <v>69</v>
      </c>
      <c r="G6" s="574"/>
      <c r="H6" s="574"/>
      <c r="I6" s="574"/>
      <c r="J6" s="589"/>
      <c r="K6" s="582"/>
      <c r="L6" s="583"/>
      <c r="M6" s="582"/>
      <c r="N6" s="583"/>
      <c r="O6" s="582"/>
      <c r="P6" s="583"/>
      <c r="Q6" s="507"/>
      <c r="R6" s="508"/>
      <c r="S6" s="507"/>
      <c r="T6" s="509" t="s">
        <v>60</v>
      </c>
      <c r="U6" s="595" t="s">
        <v>48</v>
      </c>
      <c r="V6" s="485"/>
      <c r="W6" s="34"/>
      <c r="X6" s="593"/>
      <c r="Y6" s="593"/>
      <c r="Z6" s="593"/>
      <c r="AA6" s="593"/>
      <c r="AB6" s="593"/>
      <c r="AC6" s="593"/>
    </row>
    <row r="7" spans="1:29" ht="36.75" customHeight="1">
      <c r="A7" s="585"/>
      <c r="B7" s="586"/>
      <c r="C7" s="592"/>
      <c r="D7" s="577"/>
      <c r="E7" s="602"/>
      <c r="F7" s="575"/>
      <c r="G7" s="575"/>
      <c r="H7" s="575"/>
      <c r="I7" s="575"/>
      <c r="J7" s="590"/>
      <c r="K7" s="4" t="s">
        <v>49</v>
      </c>
      <c r="L7" s="4" t="s">
        <v>50</v>
      </c>
      <c r="M7" s="4" t="s">
        <v>49</v>
      </c>
      <c r="N7" s="4" t="s">
        <v>50</v>
      </c>
      <c r="O7" s="4" t="s">
        <v>49</v>
      </c>
      <c r="P7" s="4" t="s">
        <v>50</v>
      </c>
      <c r="Q7" s="1" t="s">
        <v>51</v>
      </c>
      <c r="R7" s="2" t="s">
        <v>52</v>
      </c>
      <c r="S7" s="2" t="s">
        <v>61</v>
      </c>
      <c r="T7" s="510"/>
      <c r="U7" s="595"/>
      <c r="V7" s="486"/>
      <c r="X7" s="593"/>
      <c r="Y7" s="593"/>
      <c r="Z7" s="593"/>
      <c r="AA7" s="593"/>
      <c r="AB7" s="593"/>
      <c r="AC7" s="593"/>
    </row>
    <row r="8" spans="1:29" ht="25.5">
      <c r="A8" s="40">
        <v>1</v>
      </c>
      <c r="B8" s="26" t="s">
        <v>120</v>
      </c>
      <c r="C8" s="66">
        <v>159.35499999999999</v>
      </c>
      <c r="D8" s="66">
        <v>0</v>
      </c>
      <c r="E8" s="66">
        <v>0</v>
      </c>
      <c r="F8" s="66">
        <v>30</v>
      </c>
      <c r="G8" s="66">
        <v>85.42</v>
      </c>
      <c r="H8" s="66">
        <v>7.74</v>
      </c>
      <c r="I8" s="66">
        <v>0</v>
      </c>
      <c r="J8" s="155">
        <f>SUM(C8:I8)</f>
        <v>282.51499999999999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216.523</v>
      </c>
      <c r="Q8" s="66">
        <v>3.26</v>
      </c>
      <c r="R8" s="66">
        <v>0</v>
      </c>
      <c r="S8" s="66">
        <v>4.72</v>
      </c>
      <c r="T8" s="66">
        <v>53.84</v>
      </c>
      <c r="U8" s="66">
        <v>1.085</v>
      </c>
      <c r="V8" s="171">
        <f>SUM(K8:U8)</f>
        <v>279.42799999999994</v>
      </c>
      <c r="W8" s="68"/>
      <c r="X8" s="66">
        <v>0</v>
      </c>
      <c r="Y8" s="66">
        <v>8</v>
      </c>
      <c r="Z8" s="66">
        <v>0.03</v>
      </c>
      <c r="AA8" s="66">
        <v>14.3</v>
      </c>
      <c r="AB8" s="66">
        <v>0</v>
      </c>
      <c r="AC8" s="66">
        <v>2.66</v>
      </c>
    </row>
    <row r="9" spans="1:29" ht="25.5">
      <c r="A9" s="41">
        <v>2</v>
      </c>
      <c r="B9" s="26" t="s">
        <v>121</v>
      </c>
      <c r="C9" s="39">
        <v>21.28</v>
      </c>
      <c r="D9" s="156">
        <v>0</v>
      </c>
      <c r="E9" s="156">
        <v>0.3</v>
      </c>
      <c r="F9" s="156">
        <v>1</v>
      </c>
      <c r="G9" s="156">
        <v>0</v>
      </c>
      <c r="H9" s="156">
        <v>0</v>
      </c>
      <c r="I9" s="156">
        <v>6.32</v>
      </c>
      <c r="J9" s="155">
        <f t="shared" ref="J9:J25" si="0">SUM(C9:I9)</f>
        <v>28.900000000000002</v>
      </c>
      <c r="K9" s="156">
        <v>0</v>
      </c>
      <c r="L9" s="156">
        <v>0</v>
      </c>
      <c r="M9" s="156">
        <v>0</v>
      </c>
      <c r="N9" s="156">
        <v>0</v>
      </c>
      <c r="O9" s="156">
        <v>23.67</v>
      </c>
      <c r="P9" s="156">
        <v>0</v>
      </c>
      <c r="Q9" s="156">
        <v>0</v>
      </c>
      <c r="R9" s="156">
        <v>0</v>
      </c>
      <c r="S9" s="156">
        <v>0</v>
      </c>
      <c r="T9" s="156">
        <v>5.23</v>
      </c>
      <c r="U9" s="170">
        <v>0</v>
      </c>
      <c r="V9" s="172">
        <f t="shared" ref="V9:V27" si="1">SUM(K9:U9)</f>
        <v>28.900000000000002</v>
      </c>
      <c r="W9" s="169"/>
      <c r="X9" s="156">
        <v>0</v>
      </c>
      <c r="Y9" s="156">
        <v>0</v>
      </c>
      <c r="Z9" s="156">
        <v>0</v>
      </c>
      <c r="AA9" s="156">
        <v>2.6</v>
      </c>
      <c r="AB9" s="156">
        <v>0</v>
      </c>
      <c r="AC9" s="156">
        <v>0</v>
      </c>
    </row>
    <row r="10" spans="1:29" ht="25.5">
      <c r="A10" s="41">
        <v>3</v>
      </c>
      <c r="B10" s="27" t="s">
        <v>122</v>
      </c>
      <c r="C10" s="156">
        <v>21.762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0.5</v>
      </c>
      <c r="J10" s="155">
        <f t="shared" si="0"/>
        <v>22.262</v>
      </c>
      <c r="K10" s="156">
        <v>0</v>
      </c>
      <c r="L10" s="156">
        <v>0</v>
      </c>
      <c r="M10" s="156">
        <v>0</v>
      </c>
      <c r="N10" s="156">
        <v>0</v>
      </c>
      <c r="O10" s="156">
        <v>10.45</v>
      </c>
      <c r="P10" s="156">
        <v>3.61</v>
      </c>
      <c r="Q10" s="156">
        <v>1.56</v>
      </c>
      <c r="R10" s="156">
        <v>0</v>
      </c>
      <c r="S10" s="156">
        <v>0</v>
      </c>
      <c r="T10" s="156">
        <v>6.14</v>
      </c>
      <c r="U10" s="170">
        <v>0.5</v>
      </c>
      <c r="V10" s="172">
        <f t="shared" si="1"/>
        <v>22.259999999999998</v>
      </c>
      <c r="W10" s="169"/>
      <c r="X10" s="156">
        <v>0</v>
      </c>
      <c r="Y10" s="156">
        <v>0</v>
      </c>
      <c r="Z10" s="156">
        <v>0</v>
      </c>
      <c r="AA10" s="156">
        <v>1.87</v>
      </c>
      <c r="AB10" s="156">
        <v>2.59</v>
      </c>
      <c r="AC10" s="156">
        <v>0</v>
      </c>
    </row>
    <row r="11" spans="1:29" ht="25.5">
      <c r="A11" s="40">
        <v>4</v>
      </c>
      <c r="B11" s="27" t="s">
        <v>124</v>
      </c>
      <c r="C11" s="156">
        <v>3.3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1.7</v>
      </c>
      <c r="J11" s="155">
        <f t="shared" si="0"/>
        <v>5</v>
      </c>
      <c r="K11" s="156">
        <v>0</v>
      </c>
      <c r="L11" s="156">
        <v>0</v>
      </c>
      <c r="M11" s="156">
        <v>1.21</v>
      </c>
      <c r="N11" s="156">
        <v>0</v>
      </c>
      <c r="O11" s="156">
        <v>3.79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70">
        <v>0</v>
      </c>
      <c r="V11" s="172">
        <f t="shared" si="1"/>
        <v>5</v>
      </c>
      <c r="W11" s="169"/>
      <c r="X11" s="156">
        <v>0</v>
      </c>
      <c r="Y11" s="156">
        <v>0.7</v>
      </c>
      <c r="Z11" s="156">
        <v>0</v>
      </c>
      <c r="AA11" s="156">
        <v>1.33</v>
      </c>
      <c r="AB11" s="156">
        <v>0.28999999999999998</v>
      </c>
      <c r="AC11" s="156">
        <v>0</v>
      </c>
    </row>
    <row r="12" spans="1:29" ht="25.5">
      <c r="A12" s="41">
        <v>5</v>
      </c>
      <c r="B12" s="27" t="s">
        <v>63</v>
      </c>
      <c r="C12" s="156">
        <v>17.600000000000001</v>
      </c>
      <c r="D12" s="156">
        <v>0</v>
      </c>
      <c r="E12" s="156">
        <v>0</v>
      </c>
      <c r="F12" s="156">
        <v>62.93</v>
      </c>
      <c r="G12" s="156">
        <v>16</v>
      </c>
      <c r="H12" s="156">
        <v>0</v>
      </c>
      <c r="I12" s="156">
        <v>0.9</v>
      </c>
      <c r="J12" s="155">
        <f t="shared" si="0"/>
        <v>97.43</v>
      </c>
      <c r="K12" s="156">
        <v>7.3</v>
      </c>
      <c r="L12" s="156">
        <v>12.9</v>
      </c>
      <c r="M12" s="156">
        <v>4.7</v>
      </c>
      <c r="N12" s="156">
        <v>15.7</v>
      </c>
      <c r="O12" s="156">
        <v>2.8</v>
      </c>
      <c r="P12" s="156">
        <v>0</v>
      </c>
      <c r="Q12" s="156">
        <v>0.2</v>
      </c>
      <c r="R12" s="156">
        <v>0</v>
      </c>
      <c r="S12" s="156">
        <v>5.8</v>
      </c>
      <c r="T12" s="156">
        <v>15.99</v>
      </c>
      <c r="U12" s="170">
        <v>29</v>
      </c>
      <c r="V12" s="172">
        <f t="shared" si="1"/>
        <v>94.389999999999986</v>
      </c>
      <c r="W12" s="169"/>
      <c r="X12" s="156">
        <v>0.2</v>
      </c>
      <c r="Y12" s="156">
        <v>4.7699999999999996</v>
      </c>
      <c r="Z12" s="156">
        <v>2.8</v>
      </c>
      <c r="AA12" s="156">
        <v>8.1999999999999993</v>
      </c>
      <c r="AB12" s="156">
        <v>18.98</v>
      </c>
      <c r="AC12" s="156">
        <v>0</v>
      </c>
    </row>
    <row r="13" spans="1:29" ht="25.5">
      <c r="A13" s="41">
        <v>6</v>
      </c>
      <c r="B13" s="27" t="s">
        <v>125</v>
      </c>
      <c r="C13" s="156">
        <v>36.479999999999997</v>
      </c>
      <c r="D13" s="156">
        <v>66.03</v>
      </c>
      <c r="E13" s="156">
        <v>0</v>
      </c>
      <c r="F13" s="156">
        <v>0</v>
      </c>
      <c r="G13" s="156">
        <v>0.8</v>
      </c>
      <c r="H13" s="156">
        <v>0</v>
      </c>
      <c r="I13" s="156">
        <v>9.42</v>
      </c>
      <c r="J13" s="155">
        <f t="shared" si="0"/>
        <v>112.72999999999999</v>
      </c>
      <c r="K13" s="156">
        <v>0</v>
      </c>
      <c r="L13" s="156">
        <v>0</v>
      </c>
      <c r="M13" s="156">
        <v>0</v>
      </c>
      <c r="N13" s="156">
        <v>0</v>
      </c>
      <c r="O13" s="156">
        <v>25.43</v>
      </c>
      <c r="P13" s="156">
        <v>0</v>
      </c>
      <c r="Q13" s="156">
        <v>34.9</v>
      </c>
      <c r="R13" s="156">
        <v>0</v>
      </c>
      <c r="S13" s="156">
        <v>0</v>
      </c>
      <c r="T13" s="156">
        <v>47.94</v>
      </c>
      <c r="U13" s="170">
        <v>4.46</v>
      </c>
      <c r="V13" s="172">
        <f t="shared" si="1"/>
        <v>112.72999999999999</v>
      </c>
      <c r="W13" s="169"/>
      <c r="X13" s="156">
        <v>0</v>
      </c>
      <c r="Y13" s="156">
        <v>3.09</v>
      </c>
      <c r="Z13" s="156">
        <v>0.57999999999999996</v>
      </c>
      <c r="AA13" s="156">
        <v>5.5</v>
      </c>
      <c r="AB13" s="156">
        <v>9.08</v>
      </c>
      <c r="AC13" s="156">
        <v>1.37</v>
      </c>
    </row>
    <row r="14" spans="1:29" ht="15">
      <c r="A14" s="40">
        <v>7</v>
      </c>
      <c r="B14" s="27" t="s">
        <v>126</v>
      </c>
      <c r="C14" s="156">
        <v>21</v>
      </c>
      <c r="D14" s="156">
        <v>0</v>
      </c>
      <c r="E14" s="156">
        <v>0</v>
      </c>
      <c r="F14" s="156">
        <v>0</v>
      </c>
      <c r="G14" s="156">
        <v>0</v>
      </c>
      <c r="H14" s="156">
        <v>0.11</v>
      </c>
      <c r="I14" s="156">
        <v>1.54</v>
      </c>
      <c r="J14" s="155">
        <f t="shared" si="0"/>
        <v>22.65</v>
      </c>
      <c r="K14" s="156">
        <v>0</v>
      </c>
      <c r="L14" s="156">
        <v>0</v>
      </c>
      <c r="M14" s="156">
        <v>0</v>
      </c>
      <c r="N14" s="156">
        <v>0</v>
      </c>
      <c r="O14" s="156">
        <v>14.874000000000001</v>
      </c>
      <c r="P14" s="156">
        <v>1.272</v>
      </c>
      <c r="Q14" s="156">
        <v>0</v>
      </c>
      <c r="R14" s="156">
        <v>0</v>
      </c>
      <c r="S14" s="156">
        <v>0</v>
      </c>
      <c r="T14" s="156">
        <v>5.48</v>
      </c>
      <c r="U14" s="170">
        <v>0</v>
      </c>
      <c r="V14" s="172">
        <f t="shared" si="1"/>
        <v>21.626000000000001</v>
      </c>
      <c r="W14" s="169"/>
      <c r="X14" s="156">
        <v>0</v>
      </c>
      <c r="Y14" s="156">
        <v>0.8</v>
      </c>
      <c r="Z14" s="156">
        <v>0</v>
      </c>
      <c r="AA14" s="156">
        <v>0</v>
      </c>
      <c r="AB14" s="156">
        <v>0</v>
      </c>
      <c r="AC14" s="156">
        <v>1.63</v>
      </c>
    </row>
    <row r="15" spans="1:29" ht="25.5">
      <c r="A15" s="41">
        <v>8</v>
      </c>
      <c r="B15" s="27" t="s">
        <v>127</v>
      </c>
      <c r="C15" s="156">
        <v>13.7475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5">
        <f t="shared" si="0"/>
        <v>13.7475</v>
      </c>
      <c r="K15" s="156">
        <v>0</v>
      </c>
      <c r="L15" s="156">
        <v>0</v>
      </c>
      <c r="M15" s="156">
        <v>0</v>
      </c>
      <c r="N15" s="156">
        <v>7.7</v>
      </c>
      <c r="O15" s="156">
        <v>0</v>
      </c>
      <c r="P15" s="156">
        <v>0</v>
      </c>
      <c r="Q15" s="156">
        <v>2</v>
      </c>
      <c r="R15" s="156">
        <v>0</v>
      </c>
      <c r="S15" s="156">
        <v>0</v>
      </c>
      <c r="T15" s="156">
        <v>4.05</v>
      </c>
      <c r="U15" s="170">
        <v>0</v>
      </c>
      <c r="V15" s="172">
        <f t="shared" si="1"/>
        <v>13.75</v>
      </c>
      <c r="W15" s="169"/>
      <c r="X15" s="156">
        <v>0</v>
      </c>
      <c r="Y15" s="156">
        <v>0</v>
      </c>
      <c r="Z15" s="156">
        <v>0</v>
      </c>
      <c r="AA15" s="156">
        <v>0.79</v>
      </c>
      <c r="AB15" s="156">
        <v>1.89</v>
      </c>
      <c r="AC15" s="156">
        <v>0</v>
      </c>
    </row>
    <row r="16" spans="1:29" ht="25.5">
      <c r="A16" s="41">
        <v>9</v>
      </c>
      <c r="B16" s="27" t="s">
        <v>128</v>
      </c>
      <c r="C16" s="156">
        <v>4.95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5">
        <f t="shared" si="0"/>
        <v>4.95</v>
      </c>
      <c r="K16" s="156">
        <v>0</v>
      </c>
      <c r="L16" s="156">
        <v>0</v>
      </c>
      <c r="M16" s="156">
        <v>0</v>
      </c>
      <c r="N16" s="156">
        <v>0</v>
      </c>
      <c r="O16" s="156">
        <v>4.95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70">
        <v>0</v>
      </c>
      <c r="V16" s="172">
        <f t="shared" si="1"/>
        <v>4.95</v>
      </c>
      <c r="W16" s="169"/>
      <c r="X16" s="156">
        <v>0</v>
      </c>
      <c r="Y16" s="156">
        <v>0.82</v>
      </c>
      <c r="Z16" s="156">
        <v>0</v>
      </c>
      <c r="AA16" s="156">
        <v>1.4</v>
      </c>
      <c r="AB16" s="156">
        <v>0.2</v>
      </c>
      <c r="AC16" s="156">
        <v>0</v>
      </c>
    </row>
    <row r="17" spans="1:38" ht="25.5">
      <c r="A17" s="40">
        <v>10</v>
      </c>
      <c r="B17" s="27" t="s">
        <v>129</v>
      </c>
      <c r="C17" s="156">
        <v>20.123999999999999</v>
      </c>
      <c r="D17" s="156">
        <v>0</v>
      </c>
      <c r="E17" s="156">
        <v>1.3</v>
      </c>
      <c r="F17" s="156">
        <v>0.5</v>
      </c>
      <c r="G17" s="156">
        <v>0</v>
      </c>
      <c r="H17" s="156">
        <v>0.21</v>
      </c>
      <c r="I17" s="156">
        <v>0.74</v>
      </c>
      <c r="J17" s="155">
        <f t="shared" si="0"/>
        <v>22.873999999999999</v>
      </c>
      <c r="K17" s="156">
        <v>0</v>
      </c>
      <c r="L17" s="156">
        <v>0</v>
      </c>
      <c r="M17" s="156">
        <v>2.5</v>
      </c>
      <c r="N17" s="156">
        <v>0</v>
      </c>
      <c r="O17" s="156">
        <v>15.523999999999999</v>
      </c>
      <c r="P17" s="156">
        <v>0</v>
      </c>
      <c r="Q17" s="156">
        <v>4.8499999999999996</v>
      </c>
      <c r="R17" s="156">
        <v>0</v>
      </c>
      <c r="S17" s="156">
        <v>0</v>
      </c>
      <c r="T17" s="156">
        <v>0</v>
      </c>
      <c r="U17" s="170">
        <v>0</v>
      </c>
      <c r="V17" s="172">
        <f t="shared" si="1"/>
        <v>22.874000000000002</v>
      </c>
      <c r="W17" s="169"/>
      <c r="X17" s="156">
        <v>0</v>
      </c>
      <c r="Y17" s="156">
        <v>0</v>
      </c>
      <c r="Z17" s="156">
        <v>0</v>
      </c>
      <c r="AA17" s="156">
        <v>3</v>
      </c>
      <c r="AB17" s="156">
        <v>3.4</v>
      </c>
      <c r="AC17" s="156">
        <v>0</v>
      </c>
    </row>
    <row r="18" spans="1:38" ht="25.5">
      <c r="A18" s="41">
        <v>11</v>
      </c>
      <c r="B18" s="38" t="s">
        <v>33</v>
      </c>
      <c r="C18" s="156">
        <v>139.30000000000001</v>
      </c>
      <c r="D18" s="156">
        <v>0</v>
      </c>
      <c r="E18" s="156">
        <v>0</v>
      </c>
      <c r="F18" s="156">
        <v>15</v>
      </c>
      <c r="G18" s="156">
        <v>0</v>
      </c>
      <c r="H18" s="156">
        <v>0</v>
      </c>
      <c r="I18" s="156">
        <v>10.9</v>
      </c>
      <c r="J18" s="155">
        <f t="shared" si="0"/>
        <v>165.20000000000002</v>
      </c>
      <c r="K18" s="156">
        <v>62</v>
      </c>
      <c r="L18" s="156">
        <v>42</v>
      </c>
      <c r="M18" s="156">
        <v>4</v>
      </c>
      <c r="N18" s="156">
        <v>13</v>
      </c>
      <c r="O18" s="156">
        <v>11.2</v>
      </c>
      <c r="P18" s="156">
        <v>0</v>
      </c>
      <c r="Q18" s="156">
        <v>0.5</v>
      </c>
      <c r="R18" s="156">
        <v>0</v>
      </c>
      <c r="S18" s="156">
        <v>2</v>
      </c>
      <c r="T18" s="156">
        <v>27</v>
      </c>
      <c r="U18" s="170">
        <v>9.6199999999999992</v>
      </c>
      <c r="V18" s="172">
        <f t="shared" si="1"/>
        <v>171.32</v>
      </c>
      <c r="W18" s="169"/>
      <c r="X18" s="156">
        <v>0.7</v>
      </c>
      <c r="Y18" s="156">
        <v>0.4</v>
      </c>
      <c r="Z18" s="156">
        <v>0</v>
      </c>
      <c r="AA18" s="156">
        <v>4</v>
      </c>
      <c r="AB18" s="156">
        <v>14</v>
      </c>
      <c r="AC18" s="156">
        <v>1.64</v>
      </c>
    </row>
    <row r="19" spans="1:38" ht="25.5">
      <c r="A19" s="41">
        <v>12</v>
      </c>
      <c r="B19" s="26" t="s">
        <v>34</v>
      </c>
      <c r="C19" s="156">
        <v>22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40</v>
      </c>
      <c r="J19" s="155">
        <f t="shared" si="0"/>
        <v>62</v>
      </c>
      <c r="K19" s="156">
        <v>2.08</v>
      </c>
      <c r="L19" s="156">
        <v>58.56</v>
      </c>
      <c r="M19" s="156">
        <v>0</v>
      </c>
      <c r="N19" s="156">
        <v>0</v>
      </c>
      <c r="O19" s="156">
        <v>0.9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70">
        <v>0</v>
      </c>
      <c r="V19" s="172">
        <f t="shared" si="1"/>
        <v>61.54</v>
      </c>
      <c r="W19" s="169"/>
      <c r="X19" s="156">
        <v>0</v>
      </c>
      <c r="Y19" s="156">
        <v>0</v>
      </c>
      <c r="Z19" s="156">
        <v>0</v>
      </c>
      <c r="AA19" s="156">
        <v>3.76</v>
      </c>
      <c r="AB19" s="156">
        <v>5.72</v>
      </c>
      <c r="AC19" s="156">
        <v>0</v>
      </c>
    </row>
    <row r="20" spans="1:38" ht="25.5">
      <c r="A20" s="40">
        <v>13</v>
      </c>
      <c r="B20" s="27" t="s">
        <v>130</v>
      </c>
      <c r="C20" s="156">
        <v>50.6</v>
      </c>
      <c r="D20" s="156">
        <v>0</v>
      </c>
      <c r="E20" s="156">
        <v>0</v>
      </c>
      <c r="F20" s="156">
        <v>0</v>
      </c>
      <c r="G20" s="156">
        <v>0</v>
      </c>
      <c r="H20" s="156">
        <v>186.18</v>
      </c>
      <c r="I20" s="156">
        <v>45.73</v>
      </c>
      <c r="J20" s="155">
        <f t="shared" si="0"/>
        <v>282.51</v>
      </c>
      <c r="K20" s="156">
        <v>0</v>
      </c>
      <c r="L20" s="156">
        <v>0</v>
      </c>
      <c r="M20" s="156">
        <v>0</v>
      </c>
      <c r="N20" s="156">
        <v>0</v>
      </c>
      <c r="O20" s="156">
        <v>57.72</v>
      </c>
      <c r="P20" s="156">
        <v>0</v>
      </c>
      <c r="Q20" s="156">
        <v>0</v>
      </c>
      <c r="R20" s="156">
        <v>0</v>
      </c>
      <c r="S20" s="156">
        <v>10.94</v>
      </c>
      <c r="T20" s="156">
        <v>137.6</v>
      </c>
      <c r="U20" s="170">
        <v>76.25</v>
      </c>
      <c r="V20" s="172">
        <f t="shared" si="1"/>
        <v>282.51</v>
      </c>
      <c r="W20" s="169"/>
      <c r="X20" s="156">
        <v>0</v>
      </c>
      <c r="Y20" s="156">
        <v>4.51</v>
      </c>
      <c r="Z20" s="156">
        <v>3.22</v>
      </c>
      <c r="AA20" s="156">
        <v>10.98</v>
      </c>
      <c r="AB20" s="156">
        <v>4.37</v>
      </c>
      <c r="AC20" s="156">
        <v>16.07</v>
      </c>
    </row>
    <row r="21" spans="1:38" ht="25.5">
      <c r="A21" s="41">
        <v>14</v>
      </c>
      <c r="B21" s="27" t="s">
        <v>131</v>
      </c>
      <c r="C21" s="156">
        <v>8.19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90.9</v>
      </c>
      <c r="J21" s="155">
        <f t="shared" si="0"/>
        <v>99.09</v>
      </c>
      <c r="K21" s="156">
        <v>1.9</v>
      </c>
      <c r="L21" s="156">
        <v>75.8</v>
      </c>
      <c r="M21" s="156">
        <v>1.2</v>
      </c>
      <c r="N21" s="156">
        <v>0</v>
      </c>
      <c r="O21" s="156">
        <v>10.199999999999999</v>
      </c>
      <c r="P21" s="156">
        <v>0</v>
      </c>
      <c r="Q21" s="156">
        <v>4.5</v>
      </c>
      <c r="R21" s="156">
        <v>0</v>
      </c>
      <c r="S21" s="156">
        <v>0</v>
      </c>
      <c r="T21" s="156">
        <v>5.4</v>
      </c>
      <c r="U21" s="170">
        <v>0</v>
      </c>
      <c r="V21" s="172">
        <f t="shared" si="1"/>
        <v>99.000000000000014</v>
      </c>
      <c r="W21" s="169"/>
      <c r="X21" s="156">
        <v>0.1</v>
      </c>
      <c r="Y21" s="156">
        <v>6.2</v>
      </c>
      <c r="Z21" s="156">
        <v>0</v>
      </c>
      <c r="AA21" s="156">
        <v>0.8</v>
      </c>
      <c r="AB21" s="156">
        <v>0</v>
      </c>
      <c r="AC21" s="156">
        <v>0</v>
      </c>
    </row>
    <row r="22" spans="1:38" ht="25.5">
      <c r="A22" s="41">
        <v>15</v>
      </c>
      <c r="B22" s="27" t="s">
        <v>132</v>
      </c>
      <c r="C22" s="156">
        <v>79.61</v>
      </c>
      <c r="D22" s="156">
        <v>286.10700000000003</v>
      </c>
      <c r="E22" s="156">
        <v>1.2</v>
      </c>
      <c r="F22" s="156">
        <v>0</v>
      </c>
      <c r="G22" s="156">
        <v>0</v>
      </c>
      <c r="H22" s="156">
        <v>0</v>
      </c>
      <c r="I22" s="156">
        <v>10.329000000000001</v>
      </c>
      <c r="J22" s="155">
        <f t="shared" si="0"/>
        <v>377.24600000000004</v>
      </c>
      <c r="K22" s="156">
        <v>39.9</v>
      </c>
      <c r="L22" s="156">
        <v>281.16000000000003</v>
      </c>
      <c r="M22" s="156">
        <v>0</v>
      </c>
      <c r="N22" s="156">
        <v>0</v>
      </c>
      <c r="O22" s="156">
        <v>8.83</v>
      </c>
      <c r="P22" s="156">
        <v>0</v>
      </c>
      <c r="Q22" s="156">
        <v>3.78</v>
      </c>
      <c r="R22" s="156">
        <v>0</v>
      </c>
      <c r="S22" s="156">
        <v>0</v>
      </c>
      <c r="T22" s="156">
        <v>32</v>
      </c>
      <c r="U22" s="170">
        <v>11.58</v>
      </c>
      <c r="V22" s="172">
        <f t="shared" si="1"/>
        <v>377.24999999999994</v>
      </c>
      <c r="W22" s="169"/>
      <c r="X22" s="156">
        <v>1.21</v>
      </c>
      <c r="Y22" s="156">
        <v>5.43</v>
      </c>
      <c r="Z22" s="156">
        <v>0</v>
      </c>
      <c r="AA22" s="156">
        <v>14.66</v>
      </c>
      <c r="AB22" s="156">
        <v>0</v>
      </c>
      <c r="AC22" s="156">
        <v>0.78</v>
      </c>
    </row>
    <row r="23" spans="1:38" ht="15">
      <c r="A23" s="40">
        <v>16</v>
      </c>
      <c r="B23" s="27" t="s">
        <v>133</v>
      </c>
      <c r="C23" s="156">
        <v>27.260999999999999</v>
      </c>
      <c r="D23" s="156">
        <v>0</v>
      </c>
      <c r="E23" s="156">
        <v>30</v>
      </c>
      <c r="F23" s="156">
        <v>0</v>
      </c>
      <c r="G23" s="156">
        <v>0</v>
      </c>
      <c r="H23" s="156">
        <v>0</v>
      </c>
      <c r="I23" s="156">
        <v>25</v>
      </c>
      <c r="J23" s="155">
        <f t="shared" si="0"/>
        <v>82.260999999999996</v>
      </c>
      <c r="K23" s="156">
        <v>0</v>
      </c>
      <c r="L23" s="156">
        <v>0</v>
      </c>
      <c r="M23" s="156">
        <v>27.651</v>
      </c>
      <c r="N23" s="156">
        <v>0</v>
      </c>
      <c r="O23" s="156">
        <v>25</v>
      </c>
      <c r="P23" s="156">
        <v>0</v>
      </c>
      <c r="Q23" s="156">
        <v>15</v>
      </c>
      <c r="R23" s="156">
        <v>0</v>
      </c>
      <c r="S23" s="156">
        <v>2.61</v>
      </c>
      <c r="T23" s="156">
        <v>12</v>
      </c>
      <c r="U23" s="170">
        <v>0</v>
      </c>
      <c r="V23" s="172">
        <f t="shared" si="1"/>
        <v>82.260999999999996</v>
      </c>
      <c r="W23" s="169"/>
      <c r="X23" s="156">
        <v>0</v>
      </c>
      <c r="Y23" s="156">
        <v>3</v>
      </c>
      <c r="Z23" s="156">
        <v>1.8</v>
      </c>
      <c r="AA23" s="156">
        <v>0</v>
      </c>
      <c r="AB23" s="156">
        <v>0</v>
      </c>
      <c r="AC23" s="156">
        <v>1</v>
      </c>
    </row>
    <row r="24" spans="1:38" ht="14.85" customHeight="1">
      <c r="A24" s="41">
        <v>17</v>
      </c>
      <c r="B24" s="27" t="s">
        <v>135</v>
      </c>
      <c r="C24" s="156">
        <v>17.899999999999999</v>
      </c>
      <c r="D24" s="156">
        <v>19</v>
      </c>
      <c r="E24" s="156">
        <v>15</v>
      </c>
      <c r="F24" s="156">
        <v>0</v>
      </c>
      <c r="G24" s="156">
        <v>0</v>
      </c>
      <c r="H24" s="156">
        <v>39.6</v>
      </c>
      <c r="I24" s="156">
        <v>0</v>
      </c>
      <c r="J24" s="155">
        <f t="shared" si="0"/>
        <v>91.5</v>
      </c>
      <c r="K24" s="156">
        <v>13.9</v>
      </c>
      <c r="L24" s="156">
        <v>3.6</v>
      </c>
      <c r="M24" s="156">
        <v>41.2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  <c r="S24" s="156">
        <v>0</v>
      </c>
      <c r="T24" s="156">
        <v>0</v>
      </c>
      <c r="U24" s="170">
        <v>32.799999999999997</v>
      </c>
      <c r="V24" s="172">
        <f t="shared" si="1"/>
        <v>91.5</v>
      </c>
      <c r="W24" s="169"/>
      <c r="X24" s="156">
        <v>0</v>
      </c>
      <c r="Y24" s="156">
        <v>0</v>
      </c>
      <c r="Z24" s="156">
        <v>0.2</v>
      </c>
      <c r="AA24" s="156">
        <v>28</v>
      </c>
      <c r="AB24" s="156">
        <v>2.4</v>
      </c>
      <c r="AC24" s="156">
        <v>1</v>
      </c>
    </row>
    <row r="25" spans="1:38" ht="22.5" customHeight="1">
      <c r="A25" s="41">
        <v>18</v>
      </c>
      <c r="B25" s="27" t="s">
        <v>134</v>
      </c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10</v>
      </c>
      <c r="J25" s="155">
        <f t="shared" si="0"/>
        <v>10</v>
      </c>
      <c r="K25" s="156">
        <v>10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70">
        <v>0</v>
      </c>
      <c r="V25" s="172">
        <f t="shared" si="1"/>
        <v>10</v>
      </c>
      <c r="W25" s="169"/>
      <c r="X25" s="156">
        <v>0</v>
      </c>
      <c r="Y25" s="156">
        <v>1.7</v>
      </c>
      <c r="Z25" s="156">
        <v>0</v>
      </c>
      <c r="AA25" s="156">
        <v>0</v>
      </c>
      <c r="AB25" s="156">
        <v>5</v>
      </c>
      <c r="AC25" s="156">
        <v>0</v>
      </c>
    </row>
    <row r="26" spans="1:38" ht="25.5">
      <c r="A26" s="40">
        <v>19</v>
      </c>
      <c r="B26" s="27" t="s">
        <v>35</v>
      </c>
      <c r="C26" s="156">
        <v>98.25</v>
      </c>
      <c r="D26" s="156">
        <v>0</v>
      </c>
      <c r="E26" s="156">
        <v>0</v>
      </c>
      <c r="F26" s="156">
        <v>15</v>
      </c>
      <c r="G26" s="156">
        <v>0</v>
      </c>
      <c r="H26" s="156">
        <v>77.599999999999994</v>
      </c>
      <c r="I26" s="156">
        <v>30.66</v>
      </c>
      <c r="J26" s="155">
        <f>SUM(C26:I26)</f>
        <v>221.51</v>
      </c>
      <c r="K26" s="156">
        <v>79.849999999999994</v>
      </c>
      <c r="L26" s="156">
        <v>42.17</v>
      </c>
      <c r="M26" s="156">
        <v>14.1</v>
      </c>
      <c r="N26" s="156">
        <v>0</v>
      </c>
      <c r="O26" s="156">
        <v>8.25</v>
      </c>
      <c r="P26" s="156">
        <v>0</v>
      </c>
      <c r="Q26" s="156">
        <v>7.73</v>
      </c>
      <c r="R26" s="156">
        <v>0</v>
      </c>
      <c r="S26" s="156">
        <v>0</v>
      </c>
      <c r="T26" s="156">
        <v>39.4</v>
      </c>
      <c r="U26" s="170">
        <v>24.8</v>
      </c>
      <c r="V26" s="172">
        <f t="shared" si="1"/>
        <v>216.3</v>
      </c>
      <c r="W26" s="169"/>
      <c r="X26" s="156">
        <v>0</v>
      </c>
      <c r="Y26" s="156">
        <v>29.4</v>
      </c>
      <c r="Z26" s="156">
        <v>0.4</v>
      </c>
      <c r="AA26" s="156">
        <v>37.799999999999997</v>
      </c>
      <c r="AB26" s="156">
        <v>12.1</v>
      </c>
      <c r="AC26" s="156">
        <v>2.9</v>
      </c>
    </row>
    <row r="27" spans="1:38" ht="13.5" thickBot="1">
      <c r="A27" s="403" t="s">
        <v>36</v>
      </c>
      <c r="B27" s="404"/>
      <c r="C27" s="163">
        <f t="shared" ref="C27:I27" si="2">SUM(C8:C26)</f>
        <v>762.70950000000005</v>
      </c>
      <c r="D27" s="163">
        <f t="shared" si="2"/>
        <v>371.13700000000006</v>
      </c>
      <c r="E27" s="163">
        <f t="shared" si="2"/>
        <v>47.8</v>
      </c>
      <c r="F27" s="163">
        <f t="shared" si="2"/>
        <v>124.43</v>
      </c>
      <c r="G27" s="163">
        <f t="shared" si="2"/>
        <v>102.22</v>
      </c>
      <c r="H27" s="163">
        <f t="shared" si="2"/>
        <v>311.44</v>
      </c>
      <c r="I27" s="163">
        <f t="shared" si="2"/>
        <v>284.63900000000001</v>
      </c>
      <c r="J27" s="164">
        <f>SUM(C27:I27)</f>
        <v>2004.3755000000001</v>
      </c>
      <c r="K27" s="163">
        <f t="shared" ref="K27:U27" si="3">SUM(K8:K26)</f>
        <v>216.93</v>
      </c>
      <c r="L27" s="163">
        <f t="shared" si="3"/>
        <v>516.19000000000005</v>
      </c>
      <c r="M27" s="163">
        <f t="shared" si="3"/>
        <v>96.560999999999993</v>
      </c>
      <c r="N27" s="163">
        <f t="shared" si="3"/>
        <v>36.4</v>
      </c>
      <c r="O27" s="163">
        <f t="shared" si="3"/>
        <v>223.58799999999999</v>
      </c>
      <c r="P27" s="163">
        <f t="shared" si="3"/>
        <v>221.405</v>
      </c>
      <c r="Q27" s="163">
        <f t="shared" si="3"/>
        <v>78.280000000000015</v>
      </c>
      <c r="R27" s="163">
        <f t="shared" si="3"/>
        <v>0</v>
      </c>
      <c r="S27" s="163">
        <f t="shared" si="3"/>
        <v>26.07</v>
      </c>
      <c r="T27" s="163">
        <f t="shared" si="3"/>
        <v>392.06999999999994</v>
      </c>
      <c r="U27" s="163">
        <f t="shared" si="3"/>
        <v>190.09500000000003</v>
      </c>
      <c r="V27" s="173">
        <f t="shared" si="1"/>
        <v>1997.5889999999999</v>
      </c>
      <c r="W27" s="174"/>
      <c r="X27" s="163">
        <f t="shared" ref="X27:AC27" si="4">SUM(X8:X26)</f>
        <v>2.21</v>
      </c>
      <c r="Y27" s="163">
        <f t="shared" si="4"/>
        <v>68.819999999999993</v>
      </c>
      <c r="Z27" s="163">
        <f t="shared" si="4"/>
        <v>9.0299999999999994</v>
      </c>
      <c r="AA27" s="163">
        <f t="shared" si="4"/>
        <v>138.98999999999998</v>
      </c>
      <c r="AB27" s="163">
        <f t="shared" si="4"/>
        <v>80.019999999999982</v>
      </c>
      <c r="AC27" s="163">
        <f t="shared" si="4"/>
        <v>29.05</v>
      </c>
    </row>
    <row r="28" spans="1:38" ht="13.5" thickTop="1">
      <c r="A28" s="165"/>
      <c r="B28" s="165"/>
      <c r="C28" s="166"/>
      <c r="D28" s="166"/>
      <c r="E28" s="166"/>
      <c r="F28" s="166"/>
      <c r="G28" s="166"/>
      <c r="H28" s="166"/>
      <c r="I28" s="166"/>
      <c r="J28" s="167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7"/>
      <c r="W28" s="68"/>
      <c r="X28" s="168"/>
      <c r="Y28" s="168"/>
      <c r="Z28" s="168"/>
      <c r="AA28" s="168"/>
      <c r="AB28" s="168"/>
      <c r="AC28" s="168"/>
    </row>
    <row r="29" spans="1:38">
      <c r="C29" s="74"/>
      <c r="D29" s="74"/>
      <c r="E29" s="74"/>
      <c r="F29" s="74"/>
      <c r="G29" s="74"/>
      <c r="H29" s="74"/>
      <c r="I29" s="74"/>
      <c r="J29" s="75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  <c r="W29" s="76"/>
      <c r="X29" s="74"/>
      <c r="Y29" s="74"/>
      <c r="Z29" s="74"/>
      <c r="AA29" s="74"/>
      <c r="AB29" s="74"/>
      <c r="AC29" s="74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s="12" customFormat="1" ht="26.25">
      <c r="A30" s="43"/>
      <c r="B30" s="44" t="s">
        <v>178</v>
      </c>
      <c r="C30" s="59">
        <v>0</v>
      </c>
      <c r="D30" s="59">
        <v>0</v>
      </c>
      <c r="E30" s="59">
        <v>0</v>
      </c>
      <c r="F30" s="59">
        <v>10</v>
      </c>
      <c r="G30" s="59">
        <v>0</v>
      </c>
      <c r="H30" s="59">
        <v>0</v>
      </c>
      <c r="I30" s="59">
        <v>10.17</v>
      </c>
      <c r="J30" s="155">
        <f>SUM(C30:I30)</f>
        <v>20.170000000000002</v>
      </c>
      <c r="K30" s="59">
        <v>1.35</v>
      </c>
      <c r="L30" s="59">
        <v>11.21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0.46</v>
      </c>
      <c r="S30" s="59">
        <v>0</v>
      </c>
      <c r="T30" s="59">
        <v>0</v>
      </c>
      <c r="U30" s="59">
        <v>1.4</v>
      </c>
      <c r="V30" s="155">
        <f>SUM(K30:U30)</f>
        <v>14.420000000000002</v>
      </c>
      <c r="W30" s="78"/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1.24</v>
      </c>
      <c r="AD30" s="46"/>
      <c r="AE30" s="46"/>
      <c r="AF30" s="46"/>
      <c r="AG30" s="46"/>
      <c r="AH30" s="46"/>
      <c r="AI30" s="46"/>
      <c r="AJ30" s="46"/>
      <c r="AK30" s="48"/>
      <c r="AL30" s="48"/>
    </row>
    <row r="31" spans="1:38">
      <c r="W31" s="45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1:38">
      <c r="W32" s="45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30:38">
      <c r="AD33" s="47"/>
      <c r="AE33" s="47"/>
      <c r="AF33" s="47"/>
      <c r="AG33" s="47"/>
      <c r="AH33" s="47"/>
      <c r="AI33" s="47"/>
      <c r="AJ33" s="47"/>
      <c r="AK33" s="47"/>
      <c r="AL33" s="47"/>
    </row>
  </sheetData>
  <mergeCells count="30">
    <mergeCell ref="H4:H7"/>
    <mergeCell ref="I4:I7"/>
    <mergeCell ref="U6:U7"/>
    <mergeCell ref="A27:B27"/>
    <mergeCell ref="X4:X7"/>
    <mergeCell ref="C4:D5"/>
    <mergeCell ref="E4:E7"/>
    <mergeCell ref="AB4:AB7"/>
    <mergeCell ref="AC4:AC7"/>
    <mergeCell ref="V3:V7"/>
    <mergeCell ref="X3:AC3"/>
    <mergeCell ref="AA4:AA7"/>
    <mergeCell ref="Z4:Z7"/>
    <mergeCell ref="Y4:Y7"/>
    <mergeCell ref="K3:U3"/>
    <mergeCell ref="F4:F7"/>
    <mergeCell ref="D6:D7"/>
    <mergeCell ref="O4:P6"/>
    <mergeCell ref="A1:E1"/>
    <mergeCell ref="A3:A7"/>
    <mergeCell ref="B3:B7"/>
    <mergeCell ref="C3:I3"/>
    <mergeCell ref="J3:J7"/>
    <mergeCell ref="C6:C7"/>
    <mergeCell ref="K4:L6"/>
    <mergeCell ref="M4:N6"/>
    <mergeCell ref="T6:T7"/>
    <mergeCell ref="G4:G7"/>
    <mergeCell ref="Q4:R6"/>
    <mergeCell ref="S4:S6"/>
  </mergeCells>
  <conditionalFormatting sqref="W27:AC27 C8:U8 C27:U27 C9 A28:AC29 A31:AC65536 A30:U30 W30:AC30 AD2:IV65536 J9:J26 W9:W26 V8:V27">
    <cfRule type="cellIs" dxfId="72" priority="19" stopIfTrue="1" operator="equal">
      <formula>0</formula>
    </cfRule>
  </conditionalFormatting>
  <conditionalFormatting sqref="C2:AC7 W8 A2:A27 B2:B26">
    <cfRule type="expression" dxfId="71" priority="20" stopIfTrue="1">
      <formula>0</formula>
    </cfRule>
  </conditionalFormatting>
  <conditionalFormatting sqref="X8:AC8">
    <cfRule type="cellIs" dxfId="70" priority="18" stopIfTrue="1" operator="equal">
      <formula>0</formula>
    </cfRule>
  </conditionalFormatting>
  <conditionalFormatting sqref="D14:I14 D18:I18 D13 D24:I25 D11:I11 C10:C26">
    <cfRule type="cellIs" dxfId="69" priority="17" stopIfTrue="1" operator="equal">
      <formula>0</formula>
    </cfRule>
  </conditionalFormatting>
  <conditionalFormatting sqref="D9:I10 D15:I17 D12:I12 D26:I26 D19:I23 E13:I13">
    <cfRule type="cellIs" dxfId="68" priority="16" stopIfTrue="1" operator="equal">
      <formula>0</formula>
    </cfRule>
  </conditionalFormatting>
  <conditionalFormatting sqref="K9:U10 K15:U17 K12:U13 K26:U26 K19:U23">
    <cfRule type="cellIs" dxfId="67" priority="15" stopIfTrue="1" operator="equal">
      <formula>0</formula>
    </cfRule>
  </conditionalFormatting>
  <conditionalFormatting sqref="X9:AC10 X15:AC17 X12:AC13 X26:AC26 X19:AC23">
    <cfRule type="cellIs" dxfId="66" priority="14" stopIfTrue="1" operator="equal">
      <formula>0</formula>
    </cfRule>
  </conditionalFormatting>
  <conditionalFormatting sqref="V30">
    <cfRule type="cellIs" dxfId="65" priority="13" stopIfTrue="1" operator="equal">
      <formula>0</formula>
    </cfRule>
  </conditionalFormatting>
  <conditionalFormatting sqref="K14:U14">
    <cfRule type="cellIs" dxfId="64" priority="12" stopIfTrue="1" operator="equal">
      <formula>0</formula>
    </cfRule>
  </conditionalFormatting>
  <conditionalFormatting sqref="X14:AC14">
    <cfRule type="cellIs" dxfId="63" priority="11" stopIfTrue="1" operator="equal">
      <formula>0</formula>
    </cfRule>
  </conditionalFormatting>
  <conditionalFormatting sqref="K11:U11">
    <cfRule type="cellIs" dxfId="62" priority="10" stopIfTrue="1" operator="equal">
      <formula>0</formula>
    </cfRule>
  </conditionalFormatting>
  <conditionalFormatting sqref="X11:AC11">
    <cfRule type="cellIs" dxfId="61" priority="9" stopIfTrue="1" operator="equal">
      <formula>0</formula>
    </cfRule>
  </conditionalFormatting>
  <conditionalFormatting sqref="K24:U24">
    <cfRule type="cellIs" dxfId="60" priority="8" stopIfTrue="1" operator="equal">
      <formula>0</formula>
    </cfRule>
  </conditionalFormatting>
  <conditionalFormatting sqref="X24:AC24">
    <cfRule type="cellIs" dxfId="59" priority="7" stopIfTrue="1" operator="equal">
      <formula>0</formula>
    </cfRule>
  </conditionalFormatting>
  <conditionalFormatting sqref="K18:U18">
    <cfRule type="cellIs" dxfId="58" priority="6" stopIfTrue="1" operator="equal">
      <formula>0</formula>
    </cfRule>
  </conditionalFormatting>
  <conditionalFormatting sqref="X18:AC18">
    <cfRule type="cellIs" dxfId="57" priority="5" stopIfTrue="1" operator="equal">
      <formula>0</formula>
    </cfRule>
  </conditionalFormatting>
  <conditionalFormatting sqref="K25:U25">
    <cfRule type="cellIs" dxfId="56" priority="4" stopIfTrue="1" operator="equal">
      <formula>0</formula>
    </cfRule>
  </conditionalFormatting>
  <conditionalFormatting sqref="X25:AC25">
    <cfRule type="cellIs" dxfId="55" priority="3" stopIfTrue="1" operator="equal">
      <formula>0</formula>
    </cfRule>
  </conditionalFormatting>
  <conditionalFormatting sqref="C30:I30">
    <cfRule type="cellIs" dxfId="54" priority="2" stopIfTrue="1" operator="equal">
      <formula>0</formula>
    </cfRule>
  </conditionalFormatting>
  <conditionalFormatting sqref="K30:U30 X30:AB30">
    <cfRule type="cellIs" dxfId="53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Bendrieji_duomenys_2020m</vt:lpstr>
      <vt:lpstr>Finansavimas_2020m</vt:lpstr>
      <vt:lpstr>Bazes_2016-2020m</vt:lpstr>
      <vt:lpstr>Bendrieji_duomenys_2019m</vt:lpstr>
      <vt:lpstr>Finansavimas_2019m</vt:lpstr>
      <vt:lpstr>Bendrieji duomenys_2018m</vt:lpstr>
      <vt:lpstr>Finansavimas_2018m</vt:lpstr>
      <vt:lpstr>Bendrieji duomenys_2017m</vt:lpstr>
      <vt:lpstr>Finansavimas_2017m</vt:lpstr>
      <vt:lpstr>Bendrieji duomenys_2016m</vt:lpstr>
      <vt:lpstr>Finansavimas_2016m</vt:lpstr>
      <vt:lpstr>Bendrieji duomenys_2015m</vt:lpstr>
      <vt:lpstr>Finansavimas_2015m</vt:lpstr>
      <vt:lpstr>Bazes_2015m</vt:lpstr>
      <vt:lpstr>Bendrieji duomenys_2014m</vt:lpstr>
      <vt:lpstr>Finansavimas_2014m</vt:lpstr>
      <vt:lpstr>Bazes_2014m</vt:lpstr>
      <vt:lpstr>Bendrieji duomenys_2013</vt:lpstr>
      <vt:lpstr>Finansavimas_2013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</dc:creator>
  <cp:lastModifiedBy>Edgaras Abušovas</cp:lastModifiedBy>
  <cp:revision>1</cp:revision>
  <cp:lastPrinted>2019-03-14T07:07:27Z</cp:lastPrinted>
  <dcterms:created xsi:type="dcterms:W3CDTF">2000-01-27T12:09:39Z</dcterms:created>
  <dcterms:modified xsi:type="dcterms:W3CDTF">2021-09-29T12:17:59Z</dcterms:modified>
</cp:coreProperties>
</file>